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7"/>
  <workbookPr/>
  <bookViews>
    <workbookView xWindow="0" yWindow="0" windowWidth="19440" windowHeight="11760"/>
  </bookViews>
  <sheets>
    <sheet name="PLAN ACCION - DEPORTE Y CULTURA" sheetId="2" r:id="rId1"/>
  </sheets>
  <calcPr calcId="125725"/>
  <extLst xmlns:x15="http://schemas.microsoft.com/office/spreadsheetml/2010/11/main">
    <ext uri="{140A7094-0E35-4892-8432-C4D2E57EDEB5}">
      <x15:workbookPr chartTrackingRefBase="1"/>
    </ext>
  </extLst>
</workbook>
</file>

<file path=xl/calcChain.xml><?xml version="1.0" encoding="utf-8"?>
<calcChain xmlns="http://schemas.openxmlformats.org/spreadsheetml/2006/main">
  <c r="K37" i="2"/>
  <c r="O37"/>
  <c r="K23"/>
  <c r="L39"/>
  <c r="K40"/>
  <c r="O19"/>
  <c r="O42"/>
  <c r="O41"/>
  <c r="O40"/>
  <c r="O39"/>
  <c r="O38"/>
  <c r="O20" l="1"/>
  <c r="O21"/>
  <c r="O22"/>
  <c r="O23"/>
  <c r="O24" l="1"/>
  <c r="O26"/>
  <c r="O25"/>
  <c r="O9"/>
</calcChain>
</file>

<file path=xl/comments1.xml><?xml version="1.0" encoding="utf-8"?>
<comments xmlns="http://schemas.openxmlformats.org/spreadsheetml/2006/main">
  <authors>
    <author>luis alberto molano lopez</author>
    <author>Full name</author>
  </authors>
  <commentList>
    <comment ref="K7" authorId="0">
      <text>
        <r>
          <rPr>
            <sz val="10"/>
            <color indexed="81"/>
            <rFont val="Tahoma"/>
            <family val="2"/>
          </rPr>
          <t>Registre la fuente del presupuesto asignado para cada actividad de los Indicadores de producto.</t>
        </r>
      </text>
    </comment>
    <comment ref="P7" authorId="0">
      <text>
        <r>
          <rPr>
            <sz val="10"/>
            <color indexed="81"/>
            <rFont val="Tahoma"/>
            <family val="2"/>
          </rPr>
          <t>Marque aquellos meses del año en los cuales ejecutará las actividades planeadas.</t>
        </r>
      </text>
    </comment>
    <comment ref="A8" authorId="0">
      <text>
        <r>
          <rPr>
            <sz val="10"/>
            <color indexed="81"/>
            <rFont val="Tahoma"/>
            <family val="2"/>
          </rPr>
          <t>Registre el nombre del proyecto o, en su defecto, el nombre del Programa del PDM.</t>
        </r>
      </text>
    </comment>
    <comment ref="B8" authorId="0">
      <text>
        <r>
          <rPr>
            <sz val="10"/>
            <color indexed="81"/>
            <rFont val="Tahoma"/>
            <family val="2"/>
          </rPr>
          <t>Registre el número del Proyecto expedido por el Banco de Proyectos de la Oficina Asesora de Planeación Municipal.</t>
        </r>
      </text>
    </comment>
    <comment ref="C8" authorId="1">
      <text>
        <r>
          <rPr>
            <sz val="9"/>
            <color indexed="81"/>
            <rFont val="Tahoma"/>
            <family val="2"/>
          </rPr>
          <t>Registre el Indicador de Resultado correspondiente al Programa del Plan de Desarrollo.</t>
        </r>
      </text>
    </comment>
    <comment ref="D8" authorId="1">
      <text>
        <r>
          <rPr>
            <sz val="9"/>
            <color indexed="81"/>
            <rFont val="Tahoma"/>
            <family val="2"/>
          </rPr>
          <t>Registre el (los) Indicador (es) de Producto.</t>
        </r>
      </text>
    </comment>
    <comment ref="E8" authorId="0">
      <text>
        <r>
          <rPr>
            <sz val="10"/>
            <color indexed="81"/>
            <rFont val="Tahoma"/>
            <family val="2"/>
          </rPr>
          <t>Registre el nombre del Proceso (o Procesos), que ejecuta actividades del Plan de acción.</t>
        </r>
      </text>
    </comment>
    <comment ref="F8" authorId="0">
      <text>
        <r>
          <rPr>
            <sz val="10"/>
            <color indexed="81"/>
            <rFont val="Tahoma"/>
            <family val="2"/>
          </rPr>
          <t>Registre el nombre del subproceso (o subprocesos), que ejecuta actividades del Plan de acción.</t>
        </r>
      </text>
    </comment>
    <comment ref="H8" authorId="0">
      <text>
        <r>
          <rPr>
            <sz val="10"/>
            <color indexed="81"/>
            <rFont val="Tahoma"/>
            <family val="2"/>
          </rPr>
          <t>Describa las actividades a realizar en el año, para dar cumplimiento a cada Indicador de producto.</t>
        </r>
      </text>
    </comment>
    <comment ref="I8" authorId="0">
      <text>
        <r>
          <rPr>
            <sz val="10"/>
            <color indexed="81"/>
            <rFont val="Tahoma"/>
            <family val="2"/>
          </rPr>
          <t>Idenfique el funcionario (o funcionarios) encargado de ejecutar la actividad.</t>
        </r>
      </text>
    </comment>
    <comment ref="J8" authorId="0">
      <text>
        <r>
          <rPr>
            <sz val="10"/>
            <color indexed="81"/>
            <rFont val="Tahoma"/>
            <family val="2"/>
          </rPr>
          <t>Identifique la clase de contrato que se requiere para ejecutar la actividad: prestación de servicios, compraventa, convenio, etc.</t>
        </r>
      </text>
    </comment>
    <comment ref="O8" authorId="0">
      <text>
        <r>
          <rPr>
            <b/>
            <sz val="9"/>
            <color indexed="81"/>
            <rFont val="Tahoma"/>
            <family val="2"/>
          </rPr>
          <t>campo formulado, NO BORRAR!</t>
        </r>
      </text>
    </comment>
  </commentList>
</comments>
</file>

<file path=xl/sharedStrings.xml><?xml version="1.0" encoding="utf-8"?>
<sst xmlns="http://schemas.openxmlformats.org/spreadsheetml/2006/main" count="281" uniqueCount="129">
  <si>
    <t>PRESUPUESTO  ASIGNADO</t>
  </si>
  <si>
    <t>PROYECTO O PROGRAMA DEL PDM</t>
  </si>
  <si>
    <t>INDICADOR DE RESULTADO</t>
  </si>
  <si>
    <t>No.</t>
  </si>
  <si>
    <t>INDICADOR DE PRODUCTO</t>
  </si>
  <si>
    <t>RESPONSABLE DE LA ACTIVIDAD</t>
  </si>
  <si>
    <t>PLANEACION DE ACTIVIDADES</t>
  </si>
  <si>
    <t>2016 - 2019</t>
  </si>
  <si>
    <t>VIGENCIA PLAN DE ACCION:</t>
  </si>
  <si>
    <t>FUNCIONARIO RESPONSABLE:</t>
  </si>
  <si>
    <t>FUNCIONARIO DE APOYO:</t>
  </si>
  <si>
    <t># RADICADO BANCO DE PROYECTOS</t>
  </si>
  <si>
    <t>RECURSOS PROPIOS</t>
  </si>
  <si>
    <t>SGP</t>
  </si>
  <si>
    <t>SGR</t>
  </si>
  <si>
    <t>OTROS</t>
  </si>
  <si>
    <t>E</t>
  </si>
  <si>
    <t>F</t>
  </si>
  <si>
    <t>M</t>
  </si>
  <si>
    <t>A</t>
  </si>
  <si>
    <t>J</t>
  </si>
  <si>
    <t>S</t>
  </si>
  <si>
    <t>O</t>
  </si>
  <si>
    <t>N</t>
  </si>
  <si>
    <t>D</t>
  </si>
  <si>
    <t xml:space="preserve">CRONOGRAMA DE EJECUCION </t>
  </si>
  <si>
    <t>REQUERIMIENTOS DE CONTRATACION</t>
  </si>
  <si>
    <t>PROCESO</t>
  </si>
  <si>
    <t>SUBPROCESO</t>
  </si>
  <si>
    <t xml:space="preserve">TOTAL </t>
  </si>
  <si>
    <t>UNIDAD ADMINISTRATIVA RESPONSABLE:</t>
  </si>
  <si>
    <t>FECHA DE EVALUACION:</t>
  </si>
  <si>
    <t>PLAN DE DESARROLLO:</t>
  </si>
  <si>
    <t>ACTIVIDADES POR INDICADOR</t>
  </si>
  <si>
    <t>ALCALDIA DE POPAYAN</t>
  </si>
  <si>
    <t>PLAN DE ACCION</t>
  </si>
  <si>
    <t>F-DPE-PD-03</t>
  </si>
  <si>
    <t>VERSION 04</t>
  </si>
  <si>
    <t>PÁGINA 1 DE 1</t>
  </si>
  <si>
    <t>SECRETARIA DEL DEPORTE Y LA CULTURA</t>
  </si>
  <si>
    <t>115-0002-2018</t>
  </si>
  <si>
    <t>115-0001-2018</t>
  </si>
  <si>
    <t>Porcentaje</t>
  </si>
  <si>
    <t>Porcentaje de estímulos implementado</t>
  </si>
  <si>
    <t>Porcentaje de   formación en artes</t>
  </si>
  <si>
    <t>Porcentaje de lectura y escritura</t>
  </si>
  <si>
    <t>´Porcentaje de fortalecimiento del sistema municipal</t>
  </si>
  <si>
    <t>Número de emprendedores culturales fortalecidos</t>
  </si>
  <si>
    <t>Porcentaje de mejoramiento de infraestructura</t>
  </si>
  <si>
    <t>Número de bibliotecas</t>
  </si>
  <si>
    <t>Porcentaje del plan maestro implementado</t>
  </si>
  <si>
    <t>Eventos realizados</t>
  </si>
  <si>
    <t>Numero de eventos realizados</t>
  </si>
  <si>
    <t xml:space="preserve">Número de deportistas </t>
  </si>
  <si>
    <t>Número</t>
  </si>
  <si>
    <t>1.4.2.1 Sistema Municipal de Deporte Implementado</t>
  </si>
  <si>
    <t>1.4.1.1 Sistema Municipal de Cultura Implementado</t>
  </si>
  <si>
    <t>Programa anual de estímulos implementado</t>
  </si>
  <si>
    <t>Programa de formación en artes implementado</t>
  </si>
  <si>
    <t>Plan de promoción de la lectura y la escritura realizado</t>
  </si>
  <si>
    <t>Estrategia de fortalecimiento del sistema municipal de cultura implementado</t>
  </si>
  <si>
    <t>Emprendedores culturales y creativos fortalecidos</t>
  </si>
  <si>
    <t>Plan de acción de políticas  públicas y revitalización del patrimonio cultural implementado</t>
  </si>
  <si>
    <t>Programa de mejoramiento de la infraestructura cultural implementado</t>
  </si>
  <si>
    <t>Biblioteca pública municipal implementada</t>
  </si>
  <si>
    <t>Plan de acción del plan maestro de cultura ciudadana implementado</t>
  </si>
  <si>
    <t>Agenda cultural realizada</t>
  </si>
  <si>
    <t>Espacios y Escenenarios comunales para el deporte fortalecido</t>
  </si>
  <si>
    <t>Programa de formación deportiva implementado</t>
  </si>
  <si>
    <t>Eventos deportivos realizados</t>
  </si>
  <si>
    <t>Apoyo a deportistas locales</t>
  </si>
  <si>
    <t>XIMENA ZAMBRANO</t>
  </si>
  <si>
    <t>OSCAR HERNANDEZ</t>
  </si>
  <si>
    <t xml:space="preserve">Programa 1.4.2: Popayán deportiva e inclusiva </t>
  </si>
  <si>
    <t>JEANNETTE J. SOTELO GONZALEZ</t>
  </si>
  <si>
    <t>LEONARDO A. REALPE REBOLLEDO</t>
  </si>
  <si>
    <t>Se realizara una convocatoria para apoyar a los deportistas sobresalientes con tiquetes aéreos y terrestres para participar en los eventos deportivos durante los meses de Junio a diciembre del 2018.</t>
  </si>
  <si>
    <t>Se definió llevara a cabo los proyectos de investigación en los temas: sedentarismo en adolescentes y estudio del biotipo de los niños que hacen parte de los centros deportivos comunitarios. Se ha realizado un acercamiento con los docentes y estudiantes dela universidad del cauca con quienes se pretende llevar a cabo estas investigaciones y se ha socializado la información que se tiene de los participantes de los centros deportivos comunitarios, se organizara los cronogramas de trabajo con el fin de que ellos vayan planificando la manera cómo van a intervenir en el momento que se lleve a cabo las investigaciones.</t>
  </si>
  <si>
    <t>Prestación de servicios</t>
  </si>
  <si>
    <t>*Prestación de servicios *Compraventa</t>
  </si>
  <si>
    <t>*Compraventa</t>
  </si>
  <si>
    <t>*Prestación de servicios</t>
  </si>
  <si>
    <t>X</t>
  </si>
  <si>
    <t>ARTES PLASTICAS: 5 BECAS RELACIONADAS DE LA SIGUIENTE MANERA; 1 PARA LA CREACION DE UN LABORATORIO EXPERIMENTAL 2 BECAS PARA LA EXPOSICION TEMPORAL "EDMUNDO MOSQUERA TROYA2 DE LA CASA MUSEO NEGRET &amp; MIAMP. 2 BECAS PARA EL DESARROLLO DE PROCESOS DE MURALISMO</t>
  </si>
  <si>
    <t>AUDIOVISUALES 1 BECA PARA LA REALIZACION DE UN CORTOMETRAJE INFANTIL</t>
  </si>
  <si>
    <t xml:space="preserve">EMPRENDIMIENTO CULTURAL 1 BECA DE FORTALECIMIENTO Y CIRCULACION ENTRE FESTIVALES Y CICLOS DE EVENTOS FRECUENTES DE LAS INSDUSTRIAS CULTURALES Y CREACTIVAS </t>
  </si>
  <si>
    <t>CULTURA CIUDADANA 4 BECAS (2 CULTURA CIUDADANA Y 2 DE INCLUSION SOCIAL)</t>
  </si>
  <si>
    <t>DANZA 3 BECAS (2 PARA EL DESARROLLO DE  PROCESOS CREATIVOS EN ESCUELAS COMUNITARIAS DE BAILE  DE LA CIUDAD DE POPAYÁN Y 1 BECA DE APOYO A LA PRESENTACION Y CREACION DE DANZA TRADICIONAL CAUCANA EN EL MUNICIPIO DE POPAYAN)</t>
  </si>
  <si>
    <t>LITERATURA 3 BECAS (1 PARA CREACION DE CLUB DE LECTURA Y 2 PREMIO POESIA)</t>
  </si>
  <si>
    <t>MUSICA 5 BECAS (2 PRESENTACION DE AGRUPACIONES MUSICALES PARA EL ÁREA RURAL Y URBANA, 2 A PROCESOS QUE PROMUEVAN LA PRESENTACION DE  CHIRIMIAS Y 1 PARA    LA REALIZACIÓN DE CONCIERTOS DIDÁCTICOS PARA TODO PÚBLICO)</t>
  </si>
  <si>
    <t>TEATRO Y CIRCO 4 BECAS (2 PARA ESPECTACULOS DE TEATRO DE CALLE, 1 PARA PRESENTACION EN TEATRO BOLIVAR Y 1 PARA PRESENTACION EN TEATRO MUNICIPAL)</t>
  </si>
  <si>
    <t>PATRIMONIO CULTURAL 3  BECAS (1 INTERVENCION ARTISTICA EN ESPACIO APTRIMONIAL Y 1 PARA MANIFESTACION INMATERIAL 1 PARA INVESTIGACION SOBRE PROCESOS MUSEOLOGICOS)</t>
  </si>
  <si>
    <t>PREMIOS A LA TRAYECTORIA CULTURA ARTES Y OFICIOS  (2 PREMIOS; 1 VIDA Y OBRA Y 1 ARTES Y OFICIOS)</t>
  </si>
  <si>
    <t xml:space="preserve">El Sistema Municipal de Cultura de Popayán, es el conjunto de instancias, espacios de participación y procesos de desarrollo institucional, planificación, financiación, formación, e información articulados entre sí, que posibilitan el desarrollo cultural y el acceso de la comunidad a los bienes y servicios culturales de la ciudad, de acuerdo a los principios de diversidad y participación. Uno de sus entes principales, es el Consejo Municipal de Cultura, el cual se encuentra en proceso de renovación, mediante implementación del sufragio universal, de acuerdo a lo estipulado en la Ley 397 de 1997.
</t>
  </si>
  <si>
    <t>Los emprendedores culturales y creativos de la ciudad, podrán beneficiarse de los estímulos dispuestos para ellos en el Portafolio de Estímulos Culturales Municipales, mediante la convocatoria bimensual del Programa Noche de Museos; de la convocatoria de la III Feria de Artesanías y Manualidades Nicolina Castro y de la convocatoria de la IV Feria de Reyes "Popayán Diversa y Multicultural"</t>
  </si>
  <si>
    <t>Actualización del Proyecto para el Mejoramiento de la Planta Física del Teatro Bolívar</t>
  </si>
  <si>
    <t>Contratos de prestación de servicios para los monitores que lideran cada proceso formativo</t>
  </si>
  <si>
    <t>El Sistema Municipal de Cultura, a nivel de la institucionalidad municipal, se financia con el rubro anula asignado para el área de cultura de la Secretaría del Deporte y la Cultura</t>
  </si>
  <si>
    <t>Ejecución de proyectos mediante recursos propios y presentación de proyectos a la Convocatoria INC 2018</t>
  </si>
  <si>
    <t>Ejecución de proyectos mediante recursos propios y/o confinanciación de fondos nacionales</t>
  </si>
  <si>
    <t>Presentación del proyecto de acuerdo al Concejo Municipal de Popayán, para sus respectivos debates y posterior aprobación.</t>
  </si>
  <si>
    <t xml:space="preserve">Procesos licitatorios para la ejecución de las diversas actividades culturales </t>
  </si>
  <si>
    <t>Prestación de Servicios para 1 Persona, Coordinar todo el proceso</t>
  </si>
  <si>
    <t xml:space="preserve">Estímulos económicos (becas de apoyo) que se entregan mediante actos administrativos de la Administración Municipal de Popayán - PRESUPUESTO DEL PROGRAMA DE  ESTIMULOS </t>
  </si>
  <si>
    <t xml:space="preserve">Contrato de prestación de servicios para quién liderará el Programa - PRESUPUESTO PROGRAMAS DE FORMACIÓN </t>
  </si>
  <si>
    <t xml:space="preserve">Contratos de prestación de servicios para los monitores que lideran cada proceso formativo -  PRESUPUESTO DE PROGRAMAS DE FORMACIÓN </t>
  </si>
  <si>
    <t>Se han programado los siguiente eventos para el 2018: 
* Festival deportivo Centros deportivos comunitarios
* Carrera brillo de mujer, en conmemoración al día internacional de la mujer,
* Travesía Popayán 2018 (Ciclismo)
* Día internacional de la actividad física:
+ (Juegos supérate intercolegiados, fase municipal. (categoría: juvenil, pre juvenil, infantil, pre infantil e iniciación) 
+ Recreovia Popayán Respira 
Mundialito de Futbol
* Torneo Futbol sala nos mueve el respeto por Popayán (Integrando empresas transportadoras)
* Escuelas de Formación Deportiva</t>
  </si>
  <si>
    <t>Línea de investigación en temas deportivos realizados</t>
  </si>
  <si>
    <t>Programa 1.4.1: Cultura identidad  y Patrimonio</t>
  </si>
  <si>
    <t>El programa de formación en artes , es una estrategia de utilización del tiempo libre de niños, niñas y adolescentes. con las siguientes líneas ofertadas Teatro, Chirimía, Artes Plásticas, Artes Integradas y  Pintura. Se espera contar con un total de 2,000 beneficiarios del programa de Escuelas Artísticas Comunitarias.</t>
  </si>
  <si>
    <t>Promoción de Lectura y Escritura en los salones comunales de la comunas y  veredas de la ciudad de Popayán, utilizando estrategias didácticas para incentivar los hábitos de lectura y escritura, principalmente en la población infantil.</t>
  </si>
  <si>
    <t>Apoyo a la preservación de los Bienes de Interés Cultural propiedad del Municipio de Popayán, mediantes la estructuración de proyectos que propendan por su conservación integral, como es el caso del Proyecto para el Mantenimiento de la Colección de la Casa Museo Negret &amp; MIAMP; como también, mediante la implementación de estímulos económicos (becas de apoyo) que incentiven la apropiación social del patrimonio cultural local, de manera especial, las manifestaciones culturales inmateriales propias de la capital del departamento del Cauca.</t>
  </si>
  <si>
    <t>Presentación del Proyecto de Acuerdo para la Creación de la Biblioteca Pública Municipal de Popayán, la cual fue construida en el año 2017 por el Área de Infraestructura del Ministerio de Cultura, en el barrio Villa del Norte. Dicho acuerdo permitirá garantizar la apropiación presupuestal por parte de la Administración Municipal, para la contratación de un (a) bibliotecario, pago de servicios públicos, vigilancia, servicio de internet, entre otros.</t>
  </si>
  <si>
    <t xml:space="preserve"> Acompañamiento al proceso de articulación de la Mesa de la Bicicleta en torno a: a)preparación del Foro Nacional de la Bicicleta 2018, b)Semana de  la movilidad sostenible, c)Recorrido y ciclo paseos  promovidos por colectivos de la bicicleta d) Seguimiento al Plan Municipal de Desarrollo .                                       </t>
  </si>
  <si>
    <t xml:space="preserve">Acompañamiento a iniciativas que promuevan el uso de la bicicleta en Popayán como a)Lanzamiento y difusión del Sistema de Bicicletas Publicas b) Promoción de Ciclo Paseos institucionales como la Ruta del Maíz y el Ciclo paseo Nocturno c)  Actividad pedagógica en torno a la recuperación de la ciclo banda "Cultura Ciudadana Sobre Ruedas"                              </t>
  </si>
  <si>
    <t xml:space="preserve"> Estructuración y constitución de la Red de Arte Urbano de Popayán, como proceso de articulación entre colectivos, grupos y artistas independientes. Realización del Evento del Congreso de Arte Urbano en Popayán.</t>
  </si>
  <si>
    <t>Acompañamiento a distintas iniciativa juveniles que promuevan la Cultura Ciudadana como a) El festival Municipal de Juventud y participación ciudadana 2) La semana de la Juventud con eventos como la feria de emprendimiento y la siembra de arboles en el cerro de las tres cruces 3) El evento de Cultura Ciudadana en el barrio Benito Juarez</t>
  </si>
  <si>
    <t>Acompañamiento con la Oficina de Juventud y otras entidades institucionales con grupos problemáticos como las pandillas delincuenciales y las barras bravas . A) acompañamiento proceso de la FUP con jóvenes de Santo Domingo Sabio, las Palmas y el Ortigal b) Concertación de acuerdos con barras bravas de Popayán para la promoción del futbol en paz</t>
  </si>
  <si>
    <t>Acompañamiento y estructuración de procesos cívicos y ciudadanos a través de la organización y participación social  en la comuna 6,7 y 9, a) acompañamiento a proceso social y juvenil Periferia Cricita en el Barrio la Loma de la Virgen en torno a la escuela Popular b) Acompañamiento a la Casa Cultural Toma mi mano del barrio solidaridad, ganadores del estimulo municipal c) Desarrollo del festival de las periferias en el barrio los Naranjos y la Loma de la Virgen</t>
  </si>
  <si>
    <t>Se han venido participando de talleres, conferencias y reuniones en torno a la Cultura Ciudadana : a)Conferencia juventud y Ciudad b) Proceso de patrulla vial en la Escuela Normal Superior de Popayán c) Proceso Juvenil y de alfabetización "uno, dos, tres, quince" d) sesión se seguridad vial en Colegios y universidades a cargo de la Secretaria de Transito y Transporte</t>
  </si>
  <si>
    <t xml:space="preserve">En el marco de la difusión de la cultura ambiental se ha acompañado jornadas de Popayán me Pertenece Limpia b) murales que promuevan la cultura ambiental c) jornada de siembra con grupo ambientalista juvenil d) pacto de voluntades de cuenca del rio molino </t>
  </si>
  <si>
    <t>Estructuración y desarrollo de la campaña masiva "yo amo  Popayán" con elaboración de separadores y botones, actividades pedagógicas y teatrales a cargo del programa "los  amigos en las vías"  y videos de amor a Popayán. Estas iniciativas se han desarrollado a lo largo de distintos eventos masivos como Noche de Museos y Gobierno a tu alcance</t>
  </si>
  <si>
    <t>Acompañamiento a charlas en las escuelas de padres de los Centros Deportivos Comunitarios sobre el impacto social de estos institutos y  la importancia de la participación social para su desarrollo</t>
  </si>
  <si>
    <t>Acompañamiento al programa de Estímulos Municipales  cuya línea central es la promoción de la Cultura Ciudadana</t>
  </si>
  <si>
    <t xml:space="preserve">Eventos liderados y organizados por la Secretaría del Deporte y la Cultura, para dinamizar la oferta cultural del Municipio de Popayán, en cumplimiento del Plan de Desarrollo Municipal de Popayán. Agenda Cultural:
+Pre Producción  Fiesta de Reyes 5 y 6 de Enero de 2019
+ XVI Congreso Gastronómico de Popayán (Lidera: Corporación Gastronómica de Popayán
+ Agenda Semana Santa
+ Noche de Museos
+ Programa Estímulos
+ Celebración Día Internacional de la Danza
+ Encuentro Cultural, Rincón Payanes
+ Escuelas de Formación
</t>
  </si>
  <si>
    <t>Número de escenarios para el deporte</t>
  </si>
  <si>
    <t xml:space="preserve">Fortalecimiento de los escenarios deportivos mediante el constante suministro de actividades de formación deportiva  gratuita brindada en los escenarios deportivos  de la comunidad. Se tienen identificados los escenarios deportivos donde los formadores realizaran los entrenos deportivas en las diferentes disciplinas que la alcaldía brinda.
Fortalecimiento por medio de la contratación de personal idóneo para actividades de salvavidas  en el complejo deportivo y también del Piscinero, encargado de mantener las piscinas del complejo en las condiciones adecuadas para su utilización 
Adecuación de escenarios: mejoras en la estructura física de 14 escenarios deportivos del municipio, para lo cual se realizo la contratación de un arquitecto quien  tiene la función de realizar las valoraciones y sacar el presupuesto  de estos arreglos. 
Ya se tienen identificados y priorizados los inmuebles a intervenir y se ejecutarán en conjunto con Secretaría General e Infraestructura. Se va a realizar la adecuación de 18 parques infantiles para primera infancia. </t>
  </si>
  <si>
    <t>% programas de formación deportiva</t>
  </si>
  <si>
    <t xml:space="preserve">Se tiene una nómina contratada de 28 formadores deportivos para los procesos de formación deportiva en las disciplinas:
* DUNT (deportes urbanos y nuevas tendencias), Futbol, baloncesto, natación, futbol de salón, atletismo, artes marciales mixtas, boxeo, ciclismo, judo, ajedrez, patinaje, triatlón, tenis de mesa, tenis de campo, futbol de sala, ciclo montañismo,  levantamiento de pesas, voleibol y en discapacidad: futbol sala, atletismo, boccia y baloncesto, actividades físicas y recreativas: baile deportivo y Yoga. 
Estos programas son ofrecidos a personas en a personal en general dentro de  los procesos de  formación deportiva  que se llevan a cabo a  través de los 10 centros deportivos comunitarios en diferentes barrios, comunas y veredas del Municipio, adicional a esto se cuenta con un metodólogo y una psicóloga con el fin de mejorar y optimizar los procesos de formación deportiva y de recreación que se vienen llevando acabo con los niños, niñas, adolescentes y jóvenes del Municipio (de 7 a 19 años). Y con adultos y adultos mayores a través del baile deportivo y las actividades de yoga (población en general). </t>
  </si>
</sst>
</file>

<file path=xl/styles.xml><?xml version="1.0" encoding="utf-8"?>
<styleSheet xmlns="http://schemas.openxmlformats.org/spreadsheetml/2006/main">
  <numFmts count="2">
    <numFmt numFmtId="5" formatCode="&quot;$&quot;\ #,##0_);\(&quot;$&quot;\ #,##0\)"/>
    <numFmt numFmtId="44" formatCode="_(&quot;$&quot;\ * #,##0.00_);_(&quot;$&quot;\ * \(#,##0.00\);_(&quot;$&quot;\ * &quot;-&quot;??_);_(@_)"/>
  </numFmts>
  <fonts count="11">
    <font>
      <sz val="12"/>
      <color theme="1"/>
      <name val="Arial"/>
      <family val="2"/>
    </font>
    <font>
      <sz val="12"/>
      <color theme="1"/>
      <name val="Arial"/>
      <family val="2"/>
    </font>
    <font>
      <b/>
      <sz val="12"/>
      <color theme="1"/>
      <name val="Arial"/>
      <family val="2"/>
    </font>
    <font>
      <b/>
      <sz val="9"/>
      <color indexed="81"/>
      <name val="Tahoma"/>
      <family val="2"/>
    </font>
    <font>
      <sz val="9"/>
      <color indexed="81"/>
      <name val="Tahoma"/>
      <family val="2"/>
    </font>
    <font>
      <b/>
      <sz val="9"/>
      <color theme="1"/>
      <name val="Arial"/>
      <family val="2"/>
    </font>
    <font>
      <sz val="10"/>
      <color indexed="81"/>
      <name val="Tahoma"/>
      <family val="2"/>
    </font>
    <font>
      <sz val="10"/>
      <color theme="1"/>
      <name val="Arial"/>
      <family val="2"/>
    </font>
    <font>
      <b/>
      <sz val="10"/>
      <color theme="1"/>
      <name val="Arial"/>
      <family val="2"/>
    </font>
    <font>
      <sz val="12"/>
      <name val="Arial"/>
      <family val="2"/>
    </font>
    <font>
      <sz val="12"/>
      <color rgb="FF000000"/>
      <name val="Arial"/>
      <family val="2"/>
    </font>
  </fonts>
  <fills count="6">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theme="6" tint="0.59999389629810485"/>
        <bgColor indexed="64"/>
      </patternFill>
    </fill>
    <fill>
      <patternFill patternType="solid">
        <fgColor theme="0"/>
        <bgColor indexed="64"/>
      </patternFill>
    </fill>
  </fills>
  <borders count="8">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xf numFmtId="44" fontId="1" fillId="0" borderId="0" applyFont="0" applyFill="0" applyBorder="0" applyAlignment="0" applyProtection="0"/>
  </cellStyleXfs>
  <cellXfs count="77">
    <xf numFmtId="0" fontId="0" fillId="0" borderId="0" xfId="0"/>
    <xf numFmtId="0" fontId="5" fillId="2" borderId="2" xfId="0" applyFont="1" applyFill="1" applyBorder="1" applyAlignment="1">
      <alignment horizontal="center" vertical="center" wrapText="1"/>
    </xf>
    <xf numFmtId="0" fontId="5" fillId="2" borderId="2" xfId="0" applyFont="1" applyFill="1" applyBorder="1" applyAlignment="1">
      <alignment horizontal="center" vertical="center"/>
    </xf>
    <xf numFmtId="0" fontId="7" fillId="0" borderId="2" xfId="0" applyFont="1" applyBorder="1" applyAlignment="1">
      <alignment horizontal="center" vertical="center" wrapText="1"/>
    </xf>
    <xf numFmtId="0" fontId="0" fillId="0" borderId="0" xfId="0" applyFill="1" applyProtection="1">
      <protection locked="0"/>
    </xf>
    <xf numFmtId="0" fontId="8" fillId="3" borderId="2" xfId="0" applyFont="1" applyFill="1" applyBorder="1" applyAlignment="1" applyProtection="1">
      <alignment horizontal="center" vertical="center" wrapText="1"/>
      <protection locked="0"/>
    </xf>
    <xf numFmtId="15" fontId="7" fillId="3" borderId="2" xfId="0" applyNumberFormat="1" applyFont="1" applyFill="1" applyBorder="1" applyAlignment="1" applyProtection="1">
      <alignment horizontal="center" vertical="center" wrapText="1"/>
      <protection locked="0"/>
    </xf>
    <xf numFmtId="0" fontId="5" fillId="2" borderId="2" xfId="0" applyFont="1" applyFill="1" applyBorder="1" applyAlignment="1" applyProtection="1">
      <alignment horizontal="center" vertical="center" wrapText="1"/>
      <protection locked="0"/>
    </xf>
    <xf numFmtId="0" fontId="8" fillId="0" borderId="2" xfId="0" applyFont="1" applyFill="1" applyBorder="1" applyAlignment="1" applyProtection="1">
      <alignment vertical="center" wrapText="1"/>
      <protection locked="0"/>
    </xf>
    <xf numFmtId="0" fontId="8" fillId="0" borderId="2" xfId="0" applyFont="1" applyFill="1" applyBorder="1" applyAlignment="1" applyProtection="1">
      <alignment horizontal="left" vertical="center" wrapText="1"/>
      <protection locked="0"/>
    </xf>
    <xf numFmtId="0" fontId="8" fillId="3" borderId="2" xfId="0" applyFont="1" applyFill="1" applyBorder="1" applyAlignment="1" applyProtection="1">
      <alignment horizontal="center" vertical="center" wrapText="1"/>
      <protection locked="0"/>
    </xf>
    <xf numFmtId="0" fontId="2" fillId="0" borderId="0" xfId="0" applyFont="1" applyAlignment="1">
      <alignment vertical="center"/>
    </xf>
    <xf numFmtId="0" fontId="0" fillId="5" borderId="2" xfId="0" applyFill="1" applyBorder="1" applyAlignment="1">
      <alignment vertical="center" wrapText="1"/>
    </xf>
    <xf numFmtId="0" fontId="0" fillId="0" borderId="0" xfId="0" applyAlignment="1"/>
    <xf numFmtId="0" fontId="5" fillId="2" borderId="1" xfId="0" applyFont="1" applyFill="1" applyBorder="1" applyAlignment="1">
      <alignment vertical="center"/>
    </xf>
    <xf numFmtId="5" fontId="0" fillId="0" borderId="0" xfId="0" applyNumberFormat="1"/>
    <xf numFmtId="0" fontId="0" fillId="5" borderId="2" xfId="0" applyFill="1" applyBorder="1" applyAlignment="1">
      <alignment vertical="justify" wrapText="1"/>
    </xf>
    <xf numFmtId="5" fontId="7" fillId="5" borderId="2" xfId="1" applyNumberFormat="1" applyFont="1" applyFill="1" applyBorder="1" applyAlignment="1">
      <alignment vertical="center" wrapText="1"/>
    </xf>
    <xf numFmtId="0" fontId="7" fillId="5" borderId="2" xfId="0" applyFont="1" applyFill="1" applyBorder="1" applyAlignment="1">
      <alignment horizontal="justify"/>
    </xf>
    <xf numFmtId="0" fontId="7" fillId="5" borderId="2" xfId="0" applyFont="1" applyFill="1" applyBorder="1" applyAlignment="1">
      <alignment horizontal="center" vertical="center"/>
    </xf>
    <xf numFmtId="0" fontId="0" fillId="5" borderId="2" xfId="0" applyFill="1" applyBorder="1"/>
    <xf numFmtId="0" fontId="0" fillId="5" borderId="2" xfId="0" applyFill="1" applyBorder="1" applyAlignment="1">
      <alignment horizontal="center" vertical="center" wrapText="1"/>
    </xf>
    <xf numFmtId="0" fontId="0" fillId="5" borderId="2" xfId="0" applyFont="1" applyFill="1" applyBorder="1" applyAlignment="1">
      <alignment vertical="center" wrapText="1"/>
    </xf>
    <xf numFmtId="0" fontId="7" fillId="5" borderId="2" xfId="0" applyFont="1" applyFill="1" applyBorder="1"/>
    <xf numFmtId="0" fontId="0" fillId="5" borderId="2" xfId="0" applyFill="1" applyBorder="1" applyAlignment="1">
      <alignment horizontal="left" vertical="center" wrapText="1"/>
    </xf>
    <xf numFmtId="0" fontId="0" fillId="5" borderId="2" xfId="0" applyFont="1" applyFill="1" applyBorder="1" applyAlignment="1">
      <alignment horizontal="center" vertical="center"/>
    </xf>
    <xf numFmtId="0" fontId="0" fillId="5" borderId="2" xfId="0" applyFont="1" applyFill="1" applyBorder="1" applyAlignment="1">
      <alignment horizontal="center" vertical="center" wrapText="1"/>
    </xf>
    <xf numFmtId="0" fontId="10" fillId="5" borderId="1" xfId="0" applyFont="1" applyFill="1" applyBorder="1" applyAlignment="1">
      <alignment horizontal="center" vertical="center" wrapText="1"/>
    </xf>
    <xf numFmtId="0" fontId="0" fillId="5" borderId="5" xfId="0" applyFill="1" applyBorder="1" applyAlignment="1">
      <alignment vertical="top" wrapText="1"/>
    </xf>
    <xf numFmtId="0" fontId="0" fillId="5" borderId="2" xfId="0" applyNumberFormat="1" applyFill="1" applyBorder="1" applyAlignment="1">
      <alignment wrapText="1"/>
    </xf>
    <xf numFmtId="0" fontId="0" fillId="5" borderId="2" xfId="0" applyFill="1" applyBorder="1" applyAlignment="1">
      <alignment vertical="top" wrapText="1"/>
    </xf>
    <xf numFmtId="0" fontId="0" fillId="5" borderId="2" xfId="0" applyFill="1" applyBorder="1" applyAlignment="1">
      <alignment wrapText="1"/>
    </xf>
    <xf numFmtId="0" fontId="9" fillId="5" borderId="5" xfId="0" applyFont="1" applyFill="1" applyBorder="1" applyAlignment="1">
      <alignment horizontal="center" vertical="center" wrapText="1"/>
    </xf>
    <xf numFmtId="0" fontId="9" fillId="5" borderId="6" xfId="0" applyFont="1" applyFill="1" applyBorder="1" applyAlignment="1">
      <alignment horizontal="center" vertical="center" wrapText="1"/>
    </xf>
    <xf numFmtId="0" fontId="9" fillId="5" borderId="7" xfId="0" applyFont="1" applyFill="1" applyBorder="1" applyAlignment="1">
      <alignment horizontal="center" vertical="center" wrapText="1"/>
    </xf>
    <xf numFmtId="0" fontId="7" fillId="0" borderId="5" xfId="0" applyFont="1" applyBorder="1" applyAlignment="1">
      <alignment horizontal="center" vertical="center" wrapText="1"/>
    </xf>
    <xf numFmtId="0" fontId="7" fillId="0" borderId="6" xfId="0" applyFont="1" applyBorder="1" applyAlignment="1">
      <alignment horizontal="center" vertical="center" wrapText="1"/>
    </xf>
    <xf numFmtId="0" fontId="7" fillId="0" borderId="7" xfId="0" applyFont="1" applyBorder="1" applyAlignment="1">
      <alignment horizontal="center" vertical="center" wrapText="1"/>
    </xf>
    <xf numFmtId="0" fontId="0" fillId="5" borderId="5" xfId="0" applyFill="1" applyBorder="1" applyAlignment="1">
      <alignment horizontal="center" vertical="center" wrapText="1"/>
    </xf>
    <xf numFmtId="0" fontId="0" fillId="5" borderId="6" xfId="0" applyFont="1" applyFill="1" applyBorder="1" applyAlignment="1">
      <alignment horizontal="center" vertical="center" wrapText="1"/>
    </xf>
    <xf numFmtId="0" fontId="0" fillId="5" borderId="7" xfId="0" applyFont="1" applyFill="1" applyBorder="1" applyAlignment="1">
      <alignment horizontal="center" vertical="center" wrapText="1"/>
    </xf>
    <xf numFmtId="0" fontId="0" fillId="0" borderId="5" xfId="0" applyFill="1" applyBorder="1" applyAlignment="1" applyProtection="1">
      <alignment horizontal="center" vertical="top" wrapText="1"/>
      <protection locked="0"/>
    </xf>
    <xf numFmtId="0" fontId="0" fillId="0" borderId="6" xfId="0" applyFill="1" applyBorder="1" applyAlignment="1" applyProtection="1">
      <alignment horizontal="center" vertical="top" wrapText="1"/>
      <protection locked="0"/>
    </xf>
    <xf numFmtId="0" fontId="0" fillId="0" borderId="7" xfId="0" applyFill="1" applyBorder="1" applyAlignment="1" applyProtection="1">
      <alignment horizontal="center" vertical="top" wrapText="1"/>
      <protection locked="0"/>
    </xf>
    <xf numFmtId="0" fontId="0" fillId="0" borderId="2" xfId="0" applyFill="1" applyBorder="1" applyAlignment="1" applyProtection="1">
      <alignment horizontal="center" vertical="top" wrapText="1"/>
      <protection locked="0"/>
    </xf>
    <xf numFmtId="0" fontId="0" fillId="0" borderId="2" xfId="0" applyFill="1" applyBorder="1" applyAlignment="1" applyProtection="1">
      <alignment horizontal="center" vertical="top"/>
      <protection locked="0"/>
    </xf>
    <xf numFmtId="0" fontId="0" fillId="5" borderId="2" xfId="0" applyFill="1" applyBorder="1" applyAlignment="1">
      <alignment horizontal="center" vertical="top" wrapText="1"/>
    </xf>
    <xf numFmtId="0" fontId="0" fillId="5" borderId="5" xfId="0" applyFont="1" applyFill="1" applyBorder="1" applyAlignment="1">
      <alignment horizontal="center" vertical="center"/>
    </xf>
    <xf numFmtId="0" fontId="0" fillId="5" borderId="6" xfId="0" applyFont="1" applyFill="1" applyBorder="1" applyAlignment="1">
      <alignment horizontal="center" vertical="center"/>
    </xf>
    <xf numFmtId="0" fontId="0" fillId="5" borderId="7" xfId="0" applyFont="1" applyFill="1" applyBorder="1" applyAlignment="1">
      <alignment horizontal="center" vertical="center"/>
    </xf>
    <xf numFmtId="0" fontId="2" fillId="0" borderId="2" xfId="0" applyFont="1" applyBorder="1" applyAlignment="1">
      <alignment horizontal="center" vertical="center"/>
    </xf>
    <xf numFmtId="0" fontId="0" fillId="0" borderId="5" xfId="0" applyFill="1" applyBorder="1" applyAlignment="1" applyProtection="1">
      <alignment horizontal="center" vertical="top"/>
      <protection locked="0"/>
    </xf>
    <xf numFmtId="0" fontId="0" fillId="0" borderId="6" xfId="0" applyFill="1" applyBorder="1" applyAlignment="1" applyProtection="1">
      <alignment horizontal="center" vertical="top"/>
      <protection locked="0"/>
    </xf>
    <xf numFmtId="0" fontId="0" fillId="0" borderId="7" xfId="0" applyFill="1" applyBorder="1" applyAlignment="1" applyProtection="1">
      <alignment horizontal="center" vertical="top"/>
      <protection locked="0"/>
    </xf>
    <xf numFmtId="0" fontId="0" fillId="5" borderId="5" xfId="0" applyFill="1" applyBorder="1" applyAlignment="1">
      <alignment horizontal="center" vertical="top" wrapText="1"/>
    </xf>
    <xf numFmtId="0" fontId="0" fillId="5" borderId="6" xfId="0" applyFill="1" applyBorder="1" applyAlignment="1">
      <alignment horizontal="center" vertical="top" wrapText="1"/>
    </xf>
    <xf numFmtId="0" fontId="0" fillId="5" borderId="7" xfId="0" applyFill="1" applyBorder="1" applyAlignment="1">
      <alignment horizontal="center" vertical="top" wrapText="1"/>
    </xf>
    <xf numFmtId="0" fontId="8" fillId="0" borderId="2" xfId="0" applyFont="1" applyFill="1" applyBorder="1" applyAlignment="1" applyProtection="1">
      <alignment horizontal="right" vertical="center"/>
      <protection locked="0"/>
    </xf>
    <xf numFmtId="0" fontId="8" fillId="3" borderId="2" xfId="0" applyFont="1" applyFill="1" applyBorder="1" applyAlignment="1" applyProtection="1">
      <alignment horizontal="center" vertical="center" wrapText="1"/>
      <protection locked="0"/>
    </xf>
    <xf numFmtId="0" fontId="0" fillId="5" borderId="6" xfId="0" applyFill="1" applyBorder="1" applyAlignment="1">
      <alignment horizontal="center" vertical="center" wrapText="1"/>
    </xf>
    <xf numFmtId="0" fontId="0" fillId="5" borderId="7" xfId="0" applyFill="1" applyBorder="1" applyAlignment="1">
      <alignment horizontal="center" vertical="center" wrapText="1"/>
    </xf>
    <xf numFmtId="0" fontId="5" fillId="2" borderId="2" xfId="0" applyFont="1" applyFill="1" applyBorder="1" applyAlignment="1">
      <alignment horizontal="center" vertical="center"/>
    </xf>
    <xf numFmtId="0" fontId="5" fillId="2" borderId="5"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8" fillId="4" borderId="3" xfId="0" applyFont="1" applyFill="1" applyBorder="1" applyAlignment="1">
      <alignment horizontal="center" vertical="center" wrapText="1"/>
    </xf>
    <xf numFmtId="0" fontId="8" fillId="4" borderId="4"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5" fillId="2" borderId="2" xfId="0" applyFont="1" applyFill="1" applyBorder="1" applyAlignment="1" applyProtection="1">
      <alignment horizontal="center" vertical="center" wrapText="1"/>
      <protection locked="0"/>
    </xf>
    <xf numFmtId="0" fontId="7" fillId="5" borderId="5" xfId="0" applyFont="1" applyFill="1" applyBorder="1" applyAlignment="1">
      <alignment horizontal="center" vertical="center"/>
    </xf>
    <xf numFmtId="0" fontId="7" fillId="5" borderId="6" xfId="0" applyFont="1" applyFill="1" applyBorder="1" applyAlignment="1">
      <alignment horizontal="center" vertical="center"/>
    </xf>
    <xf numFmtId="0" fontId="7" fillId="5" borderId="7" xfId="0" applyFont="1" applyFill="1" applyBorder="1" applyAlignment="1">
      <alignment horizontal="center" vertical="center"/>
    </xf>
    <xf numFmtId="5" fontId="7" fillId="5" borderId="5" xfId="1" applyNumberFormat="1" applyFont="1" applyFill="1" applyBorder="1" applyAlignment="1">
      <alignment horizontal="center" vertical="center" wrapText="1"/>
    </xf>
    <xf numFmtId="5" fontId="7" fillId="5" borderId="6" xfId="1" applyNumberFormat="1" applyFont="1" applyFill="1" applyBorder="1" applyAlignment="1">
      <alignment horizontal="center" vertical="center" wrapText="1"/>
    </xf>
    <xf numFmtId="5" fontId="7" fillId="5" borderId="7" xfId="1" applyNumberFormat="1" applyFont="1" applyFill="1" applyBorder="1" applyAlignment="1">
      <alignment horizontal="center" vertical="center" wrapText="1"/>
    </xf>
    <xf numFmtId="0" fontId="7" fillId="5" borderId="5" xfId="0" applyFont="1" applyFill="1" applyBorder="1" applyAlignment="1">
      <alignment horizontal="center"/>
    </xf>
    <xf numFmtId="0" fontId="7" fillId="5" borderId="6" xfId="0" applyFont="1" applyFill="1" applyBorder="1" applyAlignment="1">
      <alignment horizontal="center"/>
    </xf>
    <xf numFmtId="0" fontId="7" fillId="5" borderId="7" xfId="0" applyFont="1" applyFill="1" applyBorder="1" applyAlignment="1">
      <alignment horizontal="center"/>
    </xf>
  </cellXfs>
  <cellStyles count="2">
    <cellStyle name="Moneda" xfId="1" builtinId="4"/>
    <cellStyle name="Normal" xfId="0" builtinId="0"/>
  </cellStyles>
  <dxfs count="0"/>
  <tableStyles count="0" defaultTableStyle="TableStyleMedium2" defaultPivotStyle="PivotStyleLight16"/>
  <colors>
    <mruColors>
      <color rgb="FFFFFF66"/>
      <color rgb="FFFF7C80"/>
      <color rgb="FFCCFF99"/>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530678</xdr:colOff>
      <xdr:row>0</xdr:row>
      <xdr:rowOff>0</xdr:rowOff>
    </xdr:from>
    <xdr:to>
      <xdr:col>0</xdr:col>
      <xdr:colOff>1251857</xdr:colOff>
      <xdr:row>2</xdr:row>
      <xdr:rowOff>187866</xdr:rowOff>
    </xdr:to>
    <xdr:pic>
      <xdr:nvPicPr>
        <xdr:cNvPr id="2" name="Imagen 9" descr="ESCUDO AMP 2001"/>
        <xdr:cNvPicPr>
          <a:picLocks noChangeAspect="1" noChangeArrowheads="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rcRect/>
        <a:stretch>
          <a:fillRect/>
        </a:stretch>
      </xdr:blipFill>
      <xdr:spPr bwMode="auto">
        <a:xfrm>
          <a:off x="530678" y="0"/>
          <a:ext cx="721179" cy="568866"/>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dimension ref="A1:AA44"/>
  <sheetViews>
    <sheetView tabSelected="1" topLeftCell="E20" zoomScale="50" zoomScaleNormal="50" workbookViewId="0">
      <selection activeCell="M26" sqref="M26:M36"/>
    </sheetView>
  </sheetViews>
  <sheetFormatPr baseColWidth="10" defaultRowHeight="15"/>
  <cols>
    <col min="1" max="1" width="20.77734375" customWidth="1"/>
    <col min="2" max="2" width="13.77734375" customWidth="1"/>
    <col min="3" max="3" width="20" customWidth="1"/>
    <col min="4" max="4" width="31.88671875" customWidth="1"/>
    <col min="5" max="5" width="13.77734375" customWidth="1"/>
    <col min="6" max="6" width="46.6640625" customWidth="1"/>
    <col min="7" max="7" width="4.44140625" customWidth="1"/>
    <col min="8" max="8" width="58.88671875" style="13" customWidth="1"/>
    <col min="9" max="9" width="17.6640625" customWidth="1"/>
    <col min="10" max="10" width="15.44140625" customWidth="1"/>
    <col min="11" max="14" width="10.77734375" customWidth="1"/>
    <col min="15" max="15" width="14.109375" customWidth="1"/>
    <col min="16" max="27" width="1.77734375" customWidth="1"/>
  </cols>
  <sheetData>
    <row r="1" spans="1:27" s="11" customFormat="1" ht="15.75">
      <c r="A1" s="50"/>
      <c r="B1" s="50" t="s">
        <v>34</v>
      </c>
      <c r="C1" s="50"/>
      <c r="D1" s="50"/>
      <c r="E1" s="50"/>
      <c r="F1" s="50"/>
      <c r="G1" s="50"/>
      <c r="H1" s="50"/>
      <c r="I1" s="50"/>
      <c r="J1" s="50"/>
      <c r="K1" s="50" t="s">
        <v>36</v>
      </c>
      <c r="L1" s="50"/>
    </row>
    <row r="2" spans="1:27" s="11" customFormat="1" ht="15.75">
      <c r="A2" s="50"/>
      <c r="B2" s="50"/>
      <c r="C2" s="50"/>
      <c r="D2" s="50"/>
      <c r="E2" s="50"/>
      <c r="F2" s="50"/>
      <c r="G2" s="50"/>
      <c r="H2" s="50"/>
      <c r="I2" s="50"/>
      <c r="J2" s="50"/>
      <c r="K2" s="50" t="s">
        <v>37</v>
      </c>
      <c r="L2" s="50"/>
    </row>
    <row r="3" spans="1:27" s="11" customFormat="1" ht="15.75">
      <c r="A3" s="50"/>
      <c r="B3" s="50" t="s">
        <v>35</v>
      </c>
      <c r="C3" s="50"/>
      <c r="D3" s="50"/>
      <c r="E3" s="50"/>
      <c r="F3" s="50"/>
      <c r="G3" s="50"/>
      <c r="H3" s="50"/>
      <c r="I3" s="50"/>
      <c r="J3" s="50"/>
      <c r="K3" s="50" t="s">
        <v>38</v>
      </c>
      <c r="L3" s="50"/>
    </row>
    <row r="4" spans="1:27" s="11" customFormat="1" ht="15.75"/>
    <row r="5" spans="1:27" ht="35.1" customHeight="1">
      <c r="A5" s="8" t="s">
        <v>32</v>
      </c>
      <c r="B5" s="10" t="s">
        <v>7</v>
      </c>
      <c r="C5" s="57" t="s">
        <v>30</v>
      </c>
      <c r="D5" s="57"/>
      <c r="E5" s="58" t="s">
        <v>39</v>
      </c>
      <c r="F5" s="58"/>
      <c r="G5" s="4"/>
    </row>
    <row r="6" spans="1:27" ht="30" customHeight="1">
      <c r="A6" s="8" t="s">
        <v>8</v>
      </c>
      <c r="B6" s="5">
        <v>2018</v>
      </c>
      <c r="C6" s="57" t="s">
        <v>9</v>
      </c>
      <c r="D6" s="57"/>
      <c r="E6" s="58" t="s">
        <v>74</v>
      </c>
      <c r="F6" s="58"/>
      <c r="G6" s="4"/>
    </row>
    <row r="7" spans="1:27" ht="30" customHeight="1">
      <c r="A7" s="9" t="s">
        <v>31</v>
      </c>
      <c r="B7" s="6"/>
      <c r="C7" s="57" t="s">
        <v>10</v>
      </c>
      <c r="D7" s="57"/>
      <c r="E7" s="58" t="s">
        <v>75</v>
      </c>
      <c r="F7" s="58"/>
      <c r="G7" s="62" t="s">
        <v>3</v>
      </c>
      <c r="H7" s="64" t="s">
        <v>6</v>
      </c>
      <c r="I7" s="65"/>
      <c r="J7" s="66"/>
      <c r="K7" s="67" t="s">
        <v>0</v>
      </c>
      <c r="L7" s="67"/>
      <c r="M7" s="67"/>
      <c r="N7" s="67"/>
      <c r="O7" s="67"/>
      <c r="P7" s="61" t="s">
        <v>25</v>
      </c>
      <c r="Q7" s="61"/>
      <c r="R7" s="61"/>
      <c r="S7" s="61"/>
      <c r="T7" s="61"/>
      <c r="U7" s="61"/>
      <c r="V7" s="61"/>
      <c r="W7" s="61"/>
      <c r="X7" s="61"/>
      <c r="Y7" s="61"/>
      <c r="Z7" s="61"/>
      <c r="AA7" s="61"/>
    </row>
    <row r="8" spans="1:27" ht="44.25" customHeight="1">
      <c r="A8" s="7" t="s">
        <v>1</v>
      </c>
      <c r="B8" s="7" t="s">
        <v>11</v>
      </c>
      <c r="C8" s="7" t="s">
        <v>2</v>
      </c>
      <c r="D8" s="1" t="s">
        <v>4</v>
      </c>
      <c r="E8" s="1" t="s">
        <v>27</v>
      </c>
      <c r="F8" s="1" t="s">
        <v>28</v>
      </c>
      <c r="G8" s="63"/>
      <c r="H8" s="14" t="s">
        <v>33</v>
      </c>
      <c r="I8" s="1" t="s">
        <v>5</v>
      </c>
      <c r="J8" s="1" t="s">
        <v>26</v>
      </c>
      <c r="K8" s="1" t="s">
        <v>12</v>
      </c>
      <c r="L8" s="1" t="s">
        <v>13</v>
      </c>
      <c r="M8" s="1" t="s">
        <v>14</v>
      </c>
      <c r="N8" s="1" t="s">
        <v>15</v>
      </c>
      <c r="O8" s="1" t="s">
        <v>29</v>
      </c>
      <c r="P8" s="2" t="s">
        <v>16</v>
      </c>
      <c r="Q8" s="2" t="s">
        <v>17</v>
      </c>
      <c r="R8" s="2" t="s">
        <v>18</v>
      </c>
      <c r="S8" s="2" t="s">
        <v>19</v>
      </c>
      <c r="T8" s="2" t="s">
        <v>18</v>
      </c>
      <c r="U8" s="2" t="s">
        <v>20</v>
      </c>
      <c r="V8" s="2" t="s">
        <v>20</v>
      </c>
      <c r="W8" s="2" t="s">
        <v>19</v>
      </c>
      <c r="X8" s="2" t="s">
        <v>21</v>
      </c>
      <c r="Y8" s="2" t="s">
        <v>22</v>
      </c>
      <c r="Z8" s="2" t="s">
        <v>23</v>
      </c>
      <c r="AA8" s="2" t="s">
        <v>24</v>
      </c>
    </row>
    <row r="9" spans="1:27" ht="90" customHeight="1">
      <c r="A9" s="41" t="s">
        <v>108</v>
      </c>
      <c r="B9" s="41" t="s">
        <v>41</v>
      </c>
      <c r="C9" s="51" t="s">
        <v>42</v>
      </c>
      <c r="D9" s="38" t="s">
        <v>43</v>
      </c>
      <c r="E9" s="54" t="s">
        <v>56</v>
      </c>
      <c r="F9" s="38" t="s">
        <v>57</v>
      </c>
      <c r="G9" s="35">
        <v>1</v>
      </c>
      <c r="H9" s="12" t="s">
        <v>83</v>
      </c>
      <c r="I9" s="47" t="s">
        <v>72</v>
      </c>
      <c r="J9" s="32" t="s">
        <v>102</v>
      </c>
      <c r="K9" s="71">
        <v>82100000</v>
      </c>
      <c r="L9" s="71"/>
      <c r="M9" s="71"/>
      <c r="N9" s="71"/>
      <c r="O9" s="71">
        <f>SUM(K9:N9)</f>
        <v>82100000</v>
      </c>
      <c r="P9" s="74"/>
      <c r="Q9" s="68" t="s">
        <v>82</v>
      </c>
      <c r="R9" s="68" t="s">
        <v>82</v>
      </c>
      <c r="S9" s="68" t="s">
        <v>82</v>
      </c>
      <c r="T9" s="68" t="s">
        <v>82</v>
      </c>
      <c r="U9" s="68" t="s">
        <v>82</v>
      </c>
      <c r="V9" s="68" t="s">
        <v>82</v>
      </c>
      <c r="W9" s="68" t="s">
        <v>82</v>
      </c>
      <c r="X9" s="68" t="s">
        <v>82</v>
      </c>
      <c r="Y9" s="68" t="s">
        <v>82</v>
      </c>
      <c r="Z9" s="68" t="s">
        <v>82</v>
      </c>
      <c r="AA9" s="68" t="s">
        <v>82</v>
      </c>
    </row>
    <row r="10" spans="1:27" ht="35.1" customHeight="1">
      <c r="A10" s="42"/>
      <c r="B10" s="42"/>
      <c r="C10" s="52"/>
      <c r="D10" s="59"/>
      <c r="E10" s="55"/>
      <c r="F10" s="59"/>
      <c r="G10" s="36"/>
      <c r="H10" s="12" t="s">
        <v>84</v>
      </c>
      <c r="I10" s="48"/>
      <c r="J10" s="33"/>
      <c r="K10" s="72"/>
      <c r="L10" s="72"/>
      <c r="M10" s="72"/>
      <c r="N10" s="72"/>
      <c r="O10" s="72"/>
      <c r="P10" s="75"/>
      <c r="Q10" s="69"/>
      <c r="R10" s="69"/>
      <c r="S10" s="69"/>
      <c r="T10" s="69"/>
      <c r="U10" s="69"/>
      <c r="V10" s="69"/>
      <c r="W10" s="69"/>
      <c r="X10" s="69"/>
      <c r="Y10" s="69"/>
      <c r="Z10" s="69"/>
      <c r="AA10" s="69"/>
    </row>
    <row r="11" spans="1:27" ht="45">
      <c r="A11" s="42"/>
      <c r="B11" s="42"/>
      <c r="C11" s="52"/>
      <c r="D11" s="59"/>
      <c r="E11" s="55"/>
      <c r="F11" s="59"/>
      <c r="G11" s="36"/>
      <c r="H11" s="16" t="s">
        <v>85</v>
      </c>
      <c r="I11" s="48"/>
      <c r="J11" s="33"/>
      <c r="K11" s="72"/>
      <c r="L11" s="72"/>
      <c r="M11" s="72"/>
      <c r="N11" s="72"/>
      <c r="O11" s="72"/>
      <c r="P11" s="75"/>
      <c r="Q11" s="69"/>
      <c r="R11" s="69"/>
      <c r="S11" s="69"/>
      <c r="T11" s="69"/>
      <c r="U11" s="69"/>
      <c r="V11" s="69"/>
      <c r="W11" s="69"/>
      <c r="X11" s="69"/>
      <c r="Y11" s="69"/>
      <c r="Z11" s="69"/>
      <c r="AA11" s="69"/>
    </row>
    <row r="12" spans="1:27" ht="30">
      <c r="A12" s="42"/>
      <c r="B12" s="42"/>
      <c r="C12" s="52"/>
      <c r="D12" s="59"/>
      <c r="E12" s="55"/>
      <c r="F12" s="59"/>
      <c r="G12" s="36"/>
      <c r="H12" s="12" t="s">
        <v>86</v>
      </c>
      <c r="I12" s="48"/>
      <c r="J12" s="33"/>
      <c r="K12" s="72"/>
      <c r="L12" s="72"/>
      <c r="M12" s="72"/>
      <c r="N12" s="72"/>
      <c r="O12" s="72"/>
      <c r="P12" s="75"/>
      <c r="Q12" s="69"/>
      <c r="R12" s="69"/>
      <c r="S12" s="69"/>
      <c r="T12" s="69"/>
      <c r="U12" s="69"/>
      <c r="V12" s="69"/>
      <c r="W12" s="69"/>
      <c r="X12" s="69"/>
      <c r="Y12" s="69"/>
      <c r="Z12" s="69"/>
      <c r="AA12" s="69"/>
    </row>
    <row r="13" spans="1:27" ht="75">
      <c r="A13" s="42"/>
      <c r="B13" s="42"/>
      <c r="C13" s="52"/>
      <c r="D13" s="59"/>
      <c r="E13" s="55"/>
      <c r="F13" s="59"/>
      <c r="G13" s="36"/>
      <c r="H13" s="12" t="s">
        <v>87</v>
      </c>
      <c r="I13" s="48"/>
      <c r="J13" s="33"/>
      <c r="K13" s="72"/>
      <c r="L13" s="72"/>
      <c r="M13" s="72"/>
      <c r="N13" s="72"/>
      <c r="O13" s="72"/>
      <c r="P13" s="75"/>
      <c r="Q13" s="69"/>
      <c r="R13" s="69"/>
      <c r="S13" s="69"/>
      <c r="T13" s="69"/>
      <c r="U13" s="69"/>
      <c r="V13" s="69"/>
      <c r="W13" s="69"/>
      <c r="X13" s="69"/>
      <c r="Y13" s="69"/>
      <c r="Z13" s="69"/>
      <c r="AA13" s="69"/>
    </row>
    <row r="14" spans="1:27" ht="35.1" customHeight="1">
      <c r="A14" s="42"/>
      <c r="B14" s="42"/>
      <c r="C14" s="52"/>
      <c r="D14" s="59"/>
      <c r="E14" s="55"/>
      <c r="F14" s="59"/>
      <c r="G14" s="36"/>
      <c r="H14" s="12" t="s">
        <v>88</v>
      </c>
      <c r="I14" s="48"/>
      <c r="J14" s="33"/>
      <c r="K14" s="72"/>
      <c r="L14" s="72"/>
      <c r="M14" s="72"/>
      <c r="N14" s="72"/>
      <c r="O14" s="72"/>
      <c r="P14" s="75"/>
      <c r="Q14" s="69"/>
      <c r="R14" s="69"/>
      <c r="S14" s="69"/>
      <c r="T14" s="69"/>
      <c r="U14" s="69"/>
      <c r="V14" s="69"/>
      <c r="W14" s="69"/>
      <c r="X14" s="69"/>
      <c r="Y14" s="69"/>
      <c r="Z14" s="69"/>
      <c r="AA14" s="69"/>
    </row>
    <row r="15" spans="1:27" ht="75">
      <c r="A15" s="42"/>
      <c r="B15" s="42"/>
      <c r="C15" s="52"/>
      <c r="D15" s="59"/>
      <c r="E15" s="55"/>
      <c r="F15" s="59"/>
      <c r="G15" s="36"/>
      <c r="H15" s="12" t="s">
        <v>89</v>
      </c>
      <c r="I15" s="48"/>
      <c r="J15" s="33"/>
      <c r="K15" s="72"/>
      <c r="L15" s="72"/>
      <c r="M15" s="72"/>
      <c r="N15" s="72"/>
      <c r="O15" s="72"/>
      <c r="P15" s="75"/>
      <c r="Q15" s="69"/>
      <c r="R15" s="69"/>
      <c r="S15" s="69"/>
      <c r="T15" s="69"/>
      <c r="U15" s="69"/>
      <c r="V15" s="69"/>
      <c r="W15" s="69"/>
      <c r="X15" s="69"/>
      <c r="Y15" s="69"/>
      <c r="Z15" s="69"/>
      <c r="AA15" s="69"/>
    </row>
    <row r="16" spans="1:27" ht="45">
      <c r="A16" s="42"/>
      <c r="B16" s="42"/>
      <c r="C16" s="52"/>
      <c r="D16" s="59"/>
      <c r="E16" s="55"/>
      <c r="F16" s="59"/>
      <c r="G16" s="36"/>
      <c r="H16" s="12" t="s">
        <v>90</v>
      </c>
      <c r="I16" s="48"/>
      <c r="J16" s="33"/>
      <c r="K16" s="72"/>
      <c r="L16" s="72"/>
      <c r="M16" s="72"/>
      <c r="N16" s="72"/>
      <c r="O16" s="72"/>
      <c r="P16" s="75"/>
      <c r="Q16" s="69"/>
      <c r="R16" s="69"/>
      <c r="S16" s="69"/>
      <c r="T16" s="69"/>
      <c r="U16" s="69"/>
      <c r="V16" s="69"/>
      <c r="W16" s="69"/>
      <c r="X16" s="69"/>
      <c r="Y16" s="69"/>
      <c r="Z16" s="69"/>
      <c r="AA16" s="69"/>
    </row>
    <row r="17" spans="1:27" ht="45">
      <c r="A17" s="42"/>
      <c r="B17" s="42"/>
      <c r="C17" s="52"/>
      <c r="D17" s="59"/>
      <c r="E17" s="55"/>
      <c r="F17" s="59"/>
      <c r="G17" s="36"/>
      <c r="H17" s="12" t="s">
        <v>91</v>
      </c>
      <c r="I17" s="48"/>
      <c r="J17" s="33"/>
      <c r="K17" s="72"/>
      <c r="L17" s="72"/>
      <c r="M17" s="72"/>
      <c r="N17" s="72"/>
      <c r="O17" s="72"/>
      <c r="P17" s="75"/>
      <c r="Q17" s="69"/>
      <c r="R17" s="69"/>
      <c r="S17" s="69"/>
      <c r="T17" s="69"/>
      <c r="U17" s="69"/>
      <c r="V17" s="69"/>
      <c r="W17" s="69"/>
      <c r="X17" s="69"/>
      <c r="Y17" s="69"/>
      <c r="Z17" s="69"/>
      <c r="AA17" s="69"/>
    </row>
    <row r="18" spans="1:27" ht="30">
      <c r="A18" s="42"/>
      <c r="B18" s="42"/>
      <c r="C18" s="52"/>
      <c r="D18" s="59"/>
      <c r="E18" s="55"/>
      <c r="F18" s="59"/>
      <c r="G18" s="37"/>
      <c r="H18" s="12" t="s">
        <v>92</v>
      </c>
      <c r="I18" s="49"/>
      <c r="J18" s="34"/>
      <c r="K18" s="73"/>
      <c r="L18" s="73"/>
      <c r="M18" s="73"/>
      <c r="N18" s="73"/>
      <c r="O18" s="73"/>
      <c r="P18" s="76"/>
      <c r="Q18" s="70"/>
      <c r="R18" s="70"/>
      <c r="S18" s="70"/>
      <c r="T18" s="70"/>
      <c r="U18" s="70"/>
      <c r="V18" s="70"/>
      <c r="W18" s="70"/>
      <c r="X18" s="70"/>
      <c r="Y18" s="70"/>
      <c r="Z18" s="70"/>
      <c r="AA18" s="70"/>
    </row>
    <row r="19" spans="1:27" ht="90">
      <c r="A19" s="42"/>
      <c r="B19" s="42"/>
      <c r="C19" s="52"/>
      <c r="D19" s="21" t="s">
        <v>44</v>
      </c>
      <c r="E19" s="55"/>
      <c r="F19" s="21" t="s">
        <v>58</v>
      </c>
      <c r="G19" s="3">
        <v>2</v>
      </c>
      <c r="H19" s="12" t="s">
        <v>109</v>
      </c>
      <c r="I19" s="25" t="s">
        <v>72</v>
      </c>
      <c r="J19" s="26" t="s">
        <v>96</v>
      </c>
      <c r="K19" s="17"/>
      <c r="L19" s="17">
        <v>300000000</v>
      </c>
      <c r="M19" s="17"/>
      <c r="N19" s="17"/>
      <c r="O19" s="17">
        <f t="shared" ref="O19:O23" si="0">SUM(K19:N19)</f>
        <v>300000000</v>
      </c>
      <c r="P19" s="18"/>
      <c r="Q19" s="19" t="s">
        <v>82</v>
      </c>
      <c r="R19" s="19" t="s">
        <v>82</v>
      </c>
      <c r="S19" s="19" t="s">
        <v>82</v>
      </c>
      <c r="T19" s="19" t="s">
        <v>82</v>
      </c>
      <c r="U19" s="19" t="s">
        <v>82</v>
      </c>
      <c r="V19" s="19" t="s">
        <v>82</v>
      </c>
      <c r="W19" s="19" t="s">
        <v>82</v>
      </c>
      <c r="X19" s="19" t="s">
        <v>82</v>
      </c>
      <c r="Y19" s="19" t="s">
        <v>82</v>
      </c>
      <c r="Z19" s="19" t="s">
        <v>82</v>
      </c>
      <c r="AA19" s="20"/>
    </row>
    <row r="20" spans="1:27" ht="135">
      <c r="A20" s="42"/>
      <c r="B20" s="42"/>
      <c r="C20" s="52"/>
      <c r="D20" s="21" t="s">
        <v>45</v>
      </c>
      <c r="E20" s="55"/>
      <c r="F20" s="21" t="s">
        <v>59</v>
      </c>
      <c r="G20" s="3">
        <v>3</v>
      </c>
      <c r="H20" s="12" t="s">
        <v>110</v>
      </c>
      <c r="I20" s="25" t="s">
        <v>72</v>
      </c>
      <c r="J20" s="21" t="s">
        <v>105</v>
      </c>
      <c r="K20" s="17"/>
      <c r="L20" s="17"/>
      <c r="M20" s="17"/>
      <c r="N20" s="17"/>
      <c r="O20" s="17">
        <f t="shared" si="0"/>
        <v>0</v>
      </c>
      <c r="P20" s="18"/>
      <c r="Q20" s="19" t="s">
        <v>82</v>
      </c>
      <c r="R20" s="19" t="s">
        <v>82</v>
      </c>
      <c r="S20" s="19" t="s">
        <v>82</v>
      </c>
      <c r="T20" s="19" t="s">
        <v>82</v>
      </c>
      <c r="U20" s="19" t="s">
        <v>82</v>
      </c>
      <c r="V20" s="19" t="s">
        <v>82</v>
      </c>
      <c r="W20" s="19" t="s">
        <v>82</v>
      </c>
      <c r="X20" s="19" t="s">
        <v>82</v>
      </c>
      <c r="Y20" s="19" t="s">
        <v>82</v>
      </c>
      <c r="Z20" s="19" t="s">
        <v>82</v>
      </c>
      <c r="AA20" s="19" t="s">
        <v>82</v>
      </c>
    </row>
    <row r="21" spans="1:27" ht="180">
      <c r="A21" s="42"/>
      <c r="B21" s="42"/>
      <c r="C21" s="52"/>
      <c r="D21" s="21" t="s">
        <v>46</v>
      </c>
      <c r="E21" s="55"/>
      <c r="F21" s="21" t="s">
        <v>60</v>
      </c>
      <c r="G21" s="3">
        <v>4</v>
      </c>
      <c r="H21" s="22" t="s">
        <v>93</v>
      </c>
      <c r="I21" s="25" t="s">
        <v>72</v>
      </c>
      <c r="J21" s="26" t="s">
        <v>97</v>
      </c>
      <c r="K21" s="17">
        <v>97776181</v>
      </c>
      <c r="L21" s="17"/>
      <c r="M21" s="17"/>
      <c r="N21" s="17"/>
      <c r="O21" s="17">
        <f t="shared" si="0"/>
        <v>97776181</v>
      </c>
      <c r="P21" s="18"/>
      <c r="Q21" s="19" t="s">
        <v>82</v>
      </c>
      <c r="R21" s="19" t="s">
        <v>82</v>
      </c>
      <c r="S21" s="19" t="s">
        <v>82</v>
      </c>
      <c r="T21" s="19" t="s">
        <v>82</v>
      </c>
      <c r="U21" s="19" t="s">
        <v>82</v>
      </c>
      <c r="V21" s="19" t="s">
        <v>82</v>
      </c>
      <c r="W21" s="19" t="s">
        <v>82</v>
      </c>
      <c r="X21" s="19" t="s">
        <v>82</v>
      </c>
      <c r="Y21" s="19" t="s">
        <v>82</v>
      </c>
      <c r="Z21" s="19" t="s">
        <v>82</v>
      </c>
      <c r="AA21" s="19" t="s">
        <v>82</v>
      </c>
    </row>
    <row r="22" spans="1:27" ht="180">
      <c r="A22" s="42"/>
      <c r="B22" s="42"/>
      <c r="C22" s="52"/>
      <c r="D22" s="21" t="s">
        <v>47</v>
      </c>
      <c r="E22" s="55"/>
      <c r="F22" s="21" t="s">
        <v>61</v>
      </c>
      <c r="G22" s="3">
        <v>5</v>
      </c>
      <c r="H22" s="12" t="s">
        <v>94</v>
      </c>
      <c r="I22" s="25" t="s">
        <v>72</v>
      </c>
      <c r="J22" s="21" t="s">
        <v>103</v>
      </c>
      <c r="K22" s="17"/>
      <c r="L22" s="17"/>
      <c r="M22" s="17"/>
      <c r="N22" s="17"/>
      <c r="O22" s="17">
        <f t="shared" si="0"/>
        <v>0</v>
      </c>
      <c r="P22" s="18"/>
      <c r="Q22" s="19" t="s">
        <v>82</v>
      </c>
      <c r="R22" s="19" t="s">
        <v>82</v>
      </c>
      <c r="S22" s="19" t="s">
        <v>82</v>
      </c>
      <c r="T22" s="19" t="s">
        <v>82</v>
      </c>
      <c r="U22" s="19" t="s">
        <v>82</v>
      </c>
      <c r="V22" s="19" t="s">
        <v>82</v>
      </c>
      <c r="W22" s="19" t="s">
        <v>82</v>
      </c>
      <c r="X22" s="19" t="s">
        <v>82</v>
      </c>
      <c r="Y22" s="19" t="s">
        <v>82</v>
      </c>
      <c r="Z22" s="19" t="s">
        <v>82</v>
      </c>
      <c r="AA22" s="19" t="s">
        <v>82</v>
      </c>
    </row>
    <row r="23" spans="1:27" ht="120">
      <c r="A23" s="42"/>
      <c r="B23" s="42"/>
      <c r="C23" s="52"/>
      <c r="D23" s="21" t="s">
        <v>42</v>
      </c>
      <c r="E23" s="55"/>
      <c r="F23" s="21" t="s">
        <v>62</v>
      </c>
      <c r="G23" s="3">
        <v>6</v>
      </c>
      <c r="H23" s="12" t="s">
        <v>111</v>
      </c>
      <c r="I23" s="25" t="s">
        <v>72</v>
      </c>
      <c r="J23" s="26" t="s">
        <v>98</v>
      </c>
      <c r="K23" s="17">
        <f>228692270+118034720</f>
        <v>346726990</v>
      </c>
      <c r="L23" s="17"/>
      <c r="M23" s="17"/>
      <c r="N23" s="17"/>
      <c r="O23" s="17">
        <f t="shared" si="0"/>
        <v>346726990</v>
      </c>
      <c r="P23" s="18"/>
      <c r="Q23" s="19" t="s">
        <v>82</v>
      </c>
      <c r="R23" s="19" t="s">
        <v>82</v>
      </c>
      <c r="S23" s="19" t="s">
        <v>82</v>
      </c>
      <c r="T23" s="19" t="s">
        <v>82</v>
      </c>
      <c r="U23" s="19" t="s">
        <v>82</v>
      </c>
      <c r="V23" s="19" t="s">
        <v>82</v>
      </c>
      <c r="W23" s="19" t="s">
        <v>82</v>
      </c>
      <c r="X23" s="19" t="s">
        <v>82</v>
      </c>
      <c r="Y23" s="19" t="s">
        <v>82</v>
      </c>
      <c r="Z23" s="19" t="s">
        <v>82</v>
      </c>
      <c r="AA23" s="19" t="s">
        <v>82</v>
      </c>
    </row>
    <row r="24" spans="1:27" ht="90">
      <c r="A24" s="42"/>
      <c r="B24" s="42"/>
      <c r="C24" s="52"/>
      <c r="D24" s="21" t="s">
        <v>48</v>
      </c>
      <c r="E24" s="55"/>
      <c r="F24" s="21" t="s">
        <v>63</v>
      </c>
      <c r="G24" s="3">
        <v>7</v>
      </c>
      <c r="H24" s="12" t="s">
        <v>95</v>
      </c>
      <c r="I24" s="25" t="s">
        <v>72</v>
      </c>
      <c r="J24" s="26" t="s">
        <v>99</v>
      </c>
      <c r="K24" s="17">
        <v>1000000</v>
      </c>
      <c r="L24" s="17">
        <v>152913557</v>
      </c>
      <c r="M24" s="17"/>
      <c r="N24" s="17"/>
      <c r="O24" s="17">
        <f>SUM(K24:N24)</f>
        <v>153913557</v>
      </c>
      <c r="P24" s="23"/>
      <c r="Q24" s="19" t="s">
        <v>82</v>
      </c>
      <c r="R24" s="19" t="s">
        <v>82</v>
      </c>
      <c r="S24" s="19" t="s">
        <v>82</v>
      </c>
      <c r="T24" s="19" t="s">
        <v>82</v>
      </c>
      <c r="U24" s="23"/>
      <c r="V24" s="18"/>
      <c r="W24" s="23"/>
      <c r="X24" s="23"/>
      <c r="Y24" s="23"/>
      <c r="Z24" s="20"/>
      <c r="AA24" s="20"/>
    </row>
    <row r="25" spans="1:27" ht="135">
      <c r="A25" s="42"/>
      <c r="B25" s="42"/>
      <c r="C25" s="52"/>
      <c r="D25" s="21" t="s">
        <v>49</v>
      </c>
      <c r="E25" s="55"/>
      <c r="F25" s="21" t="s">
        <v>64</v>
      </c>
      <c r="G25" s="3">
        <v>8</v>
      </c>
      <c r="H25" s="12" t="s">
        <v>112</v>
      </c>
      <c r="I25" s="25" t="s">
        <v>72</v>
      </c>
      <c r="J25" s="26" t="s">
        <v>100</v>
      </c>
      <c r="K25" s="17">
        <v>0</v>
      </c>
      <c r="L25" s="17">
        <v>0</v>
      </c>
      <c r="M25" s="17"/>
      <c r="N25" s="17"/>
      <c r="O25" s="17">
        <f t="shared" ref="O25:O26" si="1">SUM(K25:N25)</f>
        <v>0</v>
      </c>
      <c r="P25" s="23"/>
      <c r="Q25" s="19" t="s">
        <v>82</v>
      </c>
      <c r="R25" s="23"/>
      <c r="S25" s="23"/>
      <c r="T25" s="23"/>
      <c r="U25" s="23"/>
      <c r="V25" s="23"/>
      <c r="W25" s="23"/>
      <c r="X25" s="23"/>
      <c r="Y25" s="23"/>
      <c r="Z25" s="20"/>
      <c r="AA25" s="20"/>
    </row>
    <row r="26" spans="1:27" ht="75" customHeight="1">
      <c r="A26" s="42"/>
      <c r="B26" s="42"/>
      <c r="C26" s="52"/>
      <c r="D26" s="38" t="s">
        <v>50</v>
      </c>
      <c r="E26" s="55"/>
      <c r="F26" s="38" t="s">
        <v>65</v>
      </c>
      <c r="G26" s="35">
        <v>9</v>
      </c>
      <c r="H26" s="28" t="s">
        <v>113</v>
      </c>
      <c r="I26" s="47" t="s">
        <v>72</v>
      </c>
      <c r="J26" s="38" t="s">
        <v>104</v>
      </c>
      <c r="K26" s="71"/>
      <c r="L26" s="71"/>
      <c r="M26" s="71"/>
      <c r="N26" s="71"/>
      <c r="O26" s="71">
        <f t="shared" si="1"/>
        <v>0</v>
      </c>
      <c r="P26" s="74"/>
      <c r="Q26" s="68" t="s">
        <v>82</v>
      </c>
      <c r="R26" s="68" t="s">
        <v>82</v>
      </c>
      <c r="S26" s="68" t="s">
        <v>82</v>
      </c>
      <c r="T26" s="68" t="s">
        <v>82</v>
      </c>
      <c r="U26" s="74"/>
      <c r="V26" s="74"/>
      <c r="W26" s="74"/>
      <c r="X26" s="74"/>
      <c r="Y26" s="74"/>
      <c r="Z26" s="74"/>
      <c r="AA26" s="74"/>
    </row>
    <row r="27" spans="1:27" ht="75">
      <c r="A27" s="42"/>
      <c r="B27" s="42"/>
      <c r="C27" s="52"/>
      <c r="D27" s="59"/>
      <c r="E27" s="55"/>
      <c r="F27" s="59"/>
      <c r="G27" s="36"/>
      <c r="H27" s="29" t="s">
        <v>114</v>
      </c>
      <c r="I27" s="48"/>
      <c r="J27" s="39"/>
      <c r="K27" s="72"/>
      <c r="L27" s="72"/>
      <c r="M27" s="72"/>
      <c r="N27" s="72"/>
      <c r="O27" s="72"/>
      <c r="P27" s="75"/>
      <c r="Q27" s="69"/>
      <c r="R27" s="69"/>
      <c r="S27" s="69"/>
      <c r="T27" s="69"/>
      <c r="U27" s="75"/>
      <c r="V27" s="75"/>
      <c r="W27" s="75"/>
      <c r="X27" s="75"/>
      <c r="Y27" s="75"/>
      <c r="Z27" s="75"/>
      <c r="AA27" s="75"/>
    </row>
    <row r="28" spans="1:27" ht="60">
      <c r="A28" s="42"/>
      <c r="B28" s="42"/>
      <c r="C28" s="52"/>
      <c r="D28" s="59"/>
      <c r="E28" s="55"/>
      <c r="F28" s="59"/>
      <c r="G28" s="36"/>
      <c r="H28" s="30" t="s">
        <v>115</v>
      </c>
      <c r="I28" s="48"/>
      <c r="J28" s="39"/>
      <c r="K28" s="72"/>
      <c r="L28" s="72"/>
      <c r="M28" s="72"/>
      <c r="N28" s="72"/>
      <c r="O28" s="72"/>
      <c r="P28" s="75"/>
      <c r="Q28" s="69"/>
      <c r="R28" s="69"/>
      <c r="S28" s="69"/>
      <c r="T28" s="69"/>
      <c r="U28" s="75"/>
      <c r="V28" s="75"/>
      <c r="W28" s="75"/>
      <c r="X28" s="75"/>
      <c r="Y28" s="75"/>
      <c r="Z28" s="75"/>
      <c r="AA28" s="75"/>
    </row>
    <row r="29" spans="1:27" ht="75">
      <c r="A29" s="42"/>
      <c r="B29" s="42"/>
      <c r="C29" s="52"/>
      <c r="D29" s="59"/>
      <c r="E29" s="55"/>
      <c r="F29" s="59"/>
      <c r="G29" s="36"/>
      <c r="H29" s="30" t="s">
        <v>116</v>
      </c>
      <c r="I29" s="48"/>
      <c r="J29" s="39"/>
      <c r="K29" s="72"/>
      <c r="L29" s="72"/>
      <c r="M29" s="72"/>
      <c r="N29" s="72"/>
      <c r="O29" s="72"/>
      <c r="P29" s="75"/>
      <c r="Q29" s="69"/>
      <c r="R29" s="69"/>
      <c r="S29" s="69"/>
      <c r="T29" s="69"/>
      <c r="U29" s="75"/>
      <c r="V29" s="75"/>
      <c r="W29" s="75"/>
      <c r="X29" s="75"/>
      <c r="Y29" s="75"/>
      <c r="Z29" s="75"/>
      <c r="AA29" s="75"/>
    </row>
    <row r="30" spans="1:27" ht="90">
      <c r="A30" s="42"/>
      <c r="B30" s="42"/>
      <c r="C30" s="52"/>
      <c r="D30" s="59"/>
      <c r="E30" s="55"/>
      <c r="F30" s="59"/>
      <c r="G30" s="36"/>
      <c r="H30" s="30" t="s">
        <v>117</v>
      </c>
      <c r="I30" s="48"/>
      <c r="J30" s="39"/>
      <c r="K30" s="72"/>
      <c r="L30" s="72"/>
      <c r="M30" s="72"/>
      <c r="N30" s="72"/>
      <c r="O30" s="72"/>
      <c r="P30" s="75"/>
      <c r="Q30" s="69"/>
      <c r="R30" s="69"/>
      <c r="S30" s="69"/>
      <c r="T30" s="69"/>
      <c r="U30" s="75"/>
      <c r="V30" s="75"/>
      <c r="W30" s="75"/>
      <c r="X30" s="75"/>
      <c r="Y30" s="75"/>
      <c r="Z30" s="75"/>
      <c r="AA30" s="75"/>
    </row>
    <row r="31" spans="1:27" ht="105">
      <c r="A31" s="42"/>
      <c r="B31" s="42"/>
      <c r="C31" s="52"/>
      <c r="D31" s="59"/>
      <c r="E31" s="55"/>
      <c r="F31" s="59"/>
      <c r="G31" s="36"/>
      <c r="H31" s="31" t="s">
        <v>118</v>
      </c>
      <c r="I31" s="48"/>
      <c r="J31" s="39"/>
      <c r="K31" s="72"/>
      <c r="L31" s="72"/>
      <c r="M31" s="72"/>
      <c r="N31" s="72"/>
      <c r="O31" s="72"/>
      <c r="P31" s="75"/>
      <c r="Q31" s="69"/>
      <c r="R31" s="69"/>
      <c r="S31" s="69"/>
      <c r="T31" s="69"/>
      <c r="U31" s="75"/>
      <c r="V31" s="75"/>
      <c r="W31" s="75"/>
      <c r="X31" s="75"/>
      <c r="Y31" s="75"/>
      <c r="Z31" s="75"/>
      <c r="AA31" s="75"/>
    </row>
    <row r="32" spans="1:27" ht="90">
      <c r="A32" s="42"/>
      <c r="B32" s="42"/>
      <c r="C32" s="52"/>
      <c r="D32" s="59"/>
      <c r="E32" s="55"/>
      <c r="F32" s="59"/>
      <c r="G32" s="36"/>
      <c r="H32" s="12" t="s">
        <v>119</v>
      </c>
      <c r="I32" s="48"/>
      <c r="J32" s="39"/>
      <c r="K32" s="72"/>
      <c r="L32" s="72"/>
      <c r="M32" s="72"/>
      <c r="N32" s="72"/>
      <c r="O32" s="72"/>
      <c r="P32" s="75"/>
      <c r="Q32" s="69"/>
      <c r="R32" s="69"/>
      <c r="S32" s="69"/>
      <c r="T32" s="69"/>
      <c r="U32" s="75"/>
      <c r="V32" s="75"/>
      <c r="W32" s="75"/>
      <c r="X32" s="75"/>
      <c r="Y32" s="75"/>
      <c r="Z32" s="75"/>
      <c r="AA32" s="75"/>
    </row>
    <row r="33" spans="1:27" ht="60">
      <c r="A33" s="42"/>
      <c r="B33" s="42"/>
      <c r="C33" s="52"/>
      <c r="D33" s="59"/>
      <c r="E33" s="55"/>
      <c r="F33" s="59"/>
      <c r="G33" s="36"/>
      <c r="H33" s="31" t="s">
        <v>120</v>
      </c>
      <c r="I33" s="48"/>
      <c r="J33" s="39"/>
      <c r="K33" s="72"/>
      <c r="L33" s="72"/>
      <c r="M33" s="72"/>
      <c r="N33" s="72"/>
      <c r="O33" s="72"/>
      <c r="P33" s="75"/>
      <c r="Q33" s="69"/>
      <c r="R33" s="69"/>
      <c r="S33" s="69"/>
      <c r="T33" s="69"/>
      <c r="U33" s="75"/>
      <c r="V33" s="75"/>
      <c r="W33" s="75"/>
      <c r="X33" s="75"/>
      <c r="Y33" s="75"/>
      <c r="Z33" s="75"/>
      <c r="AA33" s="75"/>
    </row>
    <row r="34" spans="1:27" ht="90">
      <c r="A34" s="42"/>
      <c r="B34" s="42"/>
      <c r="C34" s="52"/>
      <c r="D34" s="59"/>
      <c r="E34" s="55"/>
      <c r="F34" s="59"/>
      <c r="G34" s="36"/>
      <c r="H34" s="30" t="s">
        <v>121</v>
      </c>
      <c r="I34" s="48"/>
      <c r="J34" s="39"/>
      <c r="K34" s="72"/>
      <c r="L34" s="72"/>
      <c r="M34" s="72"/>
      <c r="N34" s="72"/>
      <c r="O34" s="72"/>
      <c r="P34" s="75"/>
      <c r="Q34" s="69"/>
      <c r="R34" s="69"/>
      <c r="S34" s="69"/>
      <c r="T34" s="69"/>
      <c r="U34" s="75"/>
      <c r="V34" s="75"/>
      <c r="W34" s="75"/>
      <c r="X34" s="75"/>
      <c r="Y34" s="75"/>
      <c r="Z34" s="75"/>
      <c r="AA34" s="75"/>
    </row>
    <row r="35" spans="1:27" ht="45">
      <c r="A35" s="42"/>
      <c r="B35" s="42"/>
      <c r="C35" s="52"/>
      <c r="D35" s="59"/>
      <c r="E35" s="55"/>
      <c r="F35" s="59"/>
      <c r="G35" s="36"/>
      <c r="H35" s="31" t="s">
        <v>122</v>
      </c>
      <c r="I35" s="48"/>
      <c r="J35" s="39"/>
      <c r="K35" s="72"/>
      <c r="L35" s="72"/>
      <c r="M35" s="72"/>
      <c r="N35" s="72"/>
      <c r="O35" s="72"/>
      <c r="P35" s="75"/>
      <c r="Q35" s="69"/>
      <c r="R35" s="69"/>
      <c r="S35" s="69"/>
      <c r="T35" s="69"/>
      <c r="U35" s="75"/>
      <c r="V35" s="75"/>
      <c r="W35" s="75"/>
      <c r="X35" s="75"/>
      <c r="Y35" s="75"/>
      <c r="Z35" s="75"/>
      <c r="AA35" s="75"/>
    </row>
    <row r="36" spans="1:27" ht="35.1" customHeight="1">
      <c r="A36" s="42"/>
      <c r="B36" s="42"/>
      <c r="C36" s="52"/>
      <c r="D36" s="60"/>
      <c r="E36" s="55"/>
      <c r="F36" s="60"/>
      <c r="G36" s="37"/>
      <c r="H36" s="12" t="s">
        <v>123</v>
      </c>
      <c r="I36" s="49"/>
      <c r="J36" s="40"/>
      <c r="K36" s="73"/>
      <c r="L36" s="73"/>
      <c r="M36" s="73"/>
      <c r="N36" s="73"/>
      <c r="O36" s="73"/>
      <c r="P36" s="76"/>
      <c r="Q36" s="70"/>
      <c r="R36" s="70"/>
      <c r="S36" s="70"/>
      <c r="T36" s="70"/>
      <c r="U36" s="76"/>
      <c r="V36" s="76"/>
      <c r="W36" s="76"/>
      <c r="X36" s="76"/>
      <c r="Y36" s="76"/>
      <c r="Z36" s="76"/>
      <c r="AA36" s="76"/>
    </row>
    <row r="37" spans="1:27" ht="225">
      <c r="A37" s="43"/>
      <c r="B37" s="43"/>
      <c r="C37" s="53"/>
      <c r="D37" s="21" t="s">
        <v>51</v>
      </c>
      <c r="E37" s="56"/>
      <c r="F37" s="21" t="s">
        <v>66</v>
      </c>
      <c r="G37" s="3">
        <v>10</v>
      </c>
      <c r="H37" s="24" t="s">
        <v>124</v>
      </c>
      <c r="I37" s="25" t="s">
        <v>72</v>
      </c>
      <c r="J37" s="21" t="s">
        <v>101</v>
      </c>
      <c r="K37" s="17">
        <f>117900000+22000000</f>
        <v>139900000</v>
      </c>
      <c r="L37" s="17">
        <v>40000000</v>
      </c>
      <c r="M37" s="17"/>
      <c r="N37" s="17"/>
      <c r="O37" s="17">
        <f>SUM(K37:N37)</f>
        <v>179900000</v>
      </c>
      <c r="P37" s="23"/>
      <c r="Q37" s="19" t="s">
        <v>82</v>
      </c>
      <c r="R37" s="19" t="s">
        <v>82</v>
      </c>
      <c r="S37" s="19" t="s">
        <v>82</v>
      </c>
      <c r="T37" s="19" t="s">
        <v>82</v>
      </c>
      <c r="U37" s="19" t="s">
        <v>82</v>
      </c>
      <c r="V37" s="19" t="s">
        <v>82</v>
      </c>
      <c r="W37" s="19" t="s">
        <v>82</v>
      </c>
      <c r="X37" s="19" t="s">
        <v>82</v>
      </c>
      <c r="Y37" s="19" t="s">
        <v>82</v>
      </c>
      <c r="Z37" s="19" t="s">
        <v>82</v>
      </c>
      <c r="AA37" s="19" t="s">
        <v>82</v>
      </c>
    </row>
    <row r="38" spans="1:27" ht="240">
      <c r="A38" s="41" t="s">
        <v>73</v>
      </c>
      <c r="B38" s="44" t="s">
        <v>40</v>
      </c>
      <c r="C38" s="45" t="s">
        <v>42</v>
      </c>
      <c r="D38" s="21" t="s">
        <v>125</v>
      </c>
      <c r="E38" s="46" t="s">
        <v>55</v>
      </c>
      <c r="F38" s="21" t="s">
        <v>67</v>
      </c>
      <c r="G38" s="3">
        <v>1</v>
      </c>
      <c r="H38" s="12" t="s">
        <v>126</v>
      </c>
      <c r="I38" s="25" t="s">
        <v>71</v>
      </c>
      <c r="J38" s="27" t="s">
        <v>79</v>
      </c>
      <c r="K38" s="17"/>
      <c r="L38" s="17">
        <v>185000000</v>
      </c>
      <c r="M38" s="17"/>
      <c r="N38" s="17"/>
      <c r="O38" s="17">
        <f>SUM(K38:N38)</f>
        <v>185000000</v>
      </c>
      <c r="P38" s="18" t="s">
        <v>82</v>
      </c>
      <c r="Q38" s="18" t="s">
        <v>82</v>
      </c>
      <c r="R38" s="18" t="s">
        <v>82</v>
      </c>
      <c r="S38" s="18" t="s">
        <v>82</v>
      </c>
      <c r="T38" s="18" t="s">
        <v>82</v>
      </c>
      <c r="U38" s="18" t="s">
        <v>82</v>
      </c>
      <c r="V38" s="18" t="s">
        <v>82</v>
      </c>
      <c r="W38" s="18" t="s">
        <v>82</v>
      </c>
      <c r="X38" s="18" t="s">
        <v>82</v>
      </c>
      <c r="Y38" s="18" t="s">
        <v>82</v>
      </c>
      <c r="Z38" s="18" t="s">
        <v>82</v>
      </c>
      <c r="AA38" s="18" t="s">
        <v>82</v>
      </c>
    </row>
    <row r="39" spans="1:27" ht="255">
      <c r="A39" s="42"/>
      <c r="B39" s="44"/>
      <c r="C39" s="45"/>
      <c r="D39" s="21" t="s">
        <v>127</v>
      </c>
      <c r="E39" s="46"/>
      <c r="F39" s="21" t="s">
        <v>68</v>
      </c>
      <c r="G39" s="3">
        <v>2</v>
      </c>
      <c r="H39" s="12" t="s">
        <v>128</v>
      </c>
      <c r="I39" s="25" t="s">
        <v>71</v>
      </c>
      <c r="J39" s="26" t="s">
        <v>78</v>
      </c>
      <c r="K39" s="17"/>
      <c r="L39" s="17">
        <f>400000000+57218076</f>
        <v>457218076</v>
      </c>
      <c r="M39" s="17"/>
      <c r="N39" s="17"/>
      <c r="O39" s="17">
        <f t="shared" ref="O39:O42" si="2">SUM(K39:N39)</f>
        <v>457218076</v>
      </c>
      <c r="P39" s="18" t="s">
        <v>82</v>
      </c>
      <c r="Q39" s="18" t="s">
        <v>82</v>
      </c>
      <c r="R39" s="18" t="s">
        <v>82</v>
      </c>
      <c r="S39" s="18" t="s">
        <v>82</v>
      </c>
      <c r="T39" s="18" t="s">
        <v>82</v>
      </c>
      <c r="U39" s="18" t="s">
        <v>82</v>
      </c>
      <c r="V39" s="18" t="s">
        <v>82</v>
      </c>
      <c r="W39" s="18" t="s">
        <v>82</v>
      </c>
      <c r="X39" s="18" t="s">
        <v>82</v>
      </c>
      <c r="Y39" s="18" t="s">
        <v>82</v>
      </c>
      <c r="Z39" s="18" t="s">
        <v>82</v>
      </c>
      <c r="AA39" s="18" t="s">
        <v>82</v>
      </c>
    </row>
    <row r="40" spans="1:27" ht="195">
      <c r="A40" s="42"/>
      <c r="B40" s="44"/>
      <c r="C40" s="45"/>
      <c r="D40" s="21" t="s">
        <v>52</v>
      </c>
      <c r="E40" s="46"/>
      <c r="F40" s="21" t="s">
        <v>69</v>
      </c>
      <c r="G40" s="3">
        <v>3</v>
      </c>
      <c r="H40" s="12" t="s">
        <v>106</v>
      </c>
      <c r="I40" s="25" t="s">
        <v>71</v>
      </c>
      <c r="J40" s="27" t="s">
        <v>79</v>
      </c>
      <c r="K40" s="17">
        <f>290000000+30000000+30000000</f>
        <v>350000000</v>
      </c>
      <c r="L40" s="17"/>
      <c r="M40" s="17"/>
      <c r="N40" s="17"/>
      <c r="O40" s="17">
        <f t="shared" si="2"/>
        <v>350000000</v>
      </c>
      <c r="P40" s="18"/>
      <c r="Q40" s="18" t="s">
        <v>82</v>
      </c>
      <c r="R40" s="18" t="s">
        <v>82</v>
      </c>
      <c r="S40" s="18" t="s">
        <v>82</v>
      </c>
      <c r="T40" s="18" t="s">
        <v>82</v>
      </c>
      <c r="U40" s="18" t="s">
        <v>82</v>
      </c>
      <c r="V40" s="18" t="s">
        <v>82</v>
      </c>
      <c r="W40" s="18" t="s">
        <v>82</v>
      </c>
      <c r="X40" s="18" t="s">
        <v>82</v>
      </c>
      <c r="Y40" s="18" t="s">
        <v>82</v>
      </c>
      <c r="Z40" s="18" t="s">
        <v>82</v>
      </c>
      <c r="AA40" s="18" t="s">
        <v>82</v>
      </c>
    </row>
    <row r="41" spans="1:27" ht="45">
      <c r="A41" s="42"/>
      <c r="B41" s="44"/>
      <c r="C41" s="45"/>
      <c r="D41" s="21" t="s">
        <v>53</v>
      </c>
      <c r="E41" s="46"/>
      <c r="F41" s="21" t="s">
        <v>70</v>
      </c>
      <c r="G41" s="3">
        <v>4</v>
      </c>
      <c r="H41" s="12" t="s">
        <v>76</v>
      </c>
      <c r="I41" s="25" t="s">
        <v>71</v>
      </c>
      <c r="J41" s="25" t="s">
        <v>80</v>
      </c>
      <c r="K41" s="17">
        <v>100000000</v>
      </c>
      <c r="L41" s="17"/>
      <c r="M41" s="17"/>
      <c r="N41" s="17"/>
      <c r="O41" s="17">
        <f t="shared" si="2"/>
        <v>100000000</v>
      </c>
      <c r="P41" s="18"/>
      <c r="Q41" s="23"/>
      <c r="R41" s="23"/>
      <c r="S41" s="23"/>
      <c r="T41" s="23"/>
      <c r="U41" s="23" t="s">
        <v>82</v>
      </c>
      <c r="V41" s="23" t="s">
        <v>82</v>
      </c>
      <c r="W41" s="23" t="s">
        <v>82</v>
      </c>
      <c r="X41" s="23" t="s">
        <v>82</v>
      </c>
      <c r="Y41" s="23" t="s">
        <v>82</v>
      </c>
      <c r="Z41" s="23" t="s">
        <v>82</v>
      </c>
      <c r="AA41" s="23" t="s">
        <v>82</v>
      </c>
    </row>
    <row r="42" spans="1:27" ht="135">
      <c r="A42" s="43"/>
      <c r="B42" s="44"/>
      <c r="C42" s="45"/>
      <c r="D42" s="21" t="s">
        <v>54</v>
      </c>
      <c r="E42" s="46"/>
      <c r="F42" s="21" t="s">
        <v>107</v>
      </c>
      <c r="G42" s="3">
        <v>5</v>
      </c>
      <c r="H42" s="12" t="s">
        <v>77</v>
      </c>
      <c r="I42" s="25" t="s">
        <v>71</v>
      </c>
      <c r="J42" s="26" t="s">
        <v>81</v>
      </c>
      <c r="K42" s="17">
        <v>10000000</v>
      </c>
      <c r="L42" s="17">
        <v>15000000</v>
      </c>
      <c r="M42" s="17"/>
      <c r="N42" s="17"/>
      <c r="O42" s="17">
        <f t="shared" si="2"/>
        <v>25000000</v>
      </c>
      <c r="P42" s="18"/>
      <c r="Q42" s="23" t="s">
        <v>82</v>
      </c>
      <c r="R42" s="23" t="s">
        <v>82</v>
      </c>
      <c r="S42" s="23" t="s">
        <v>82</v>
      </c>
      <c r="T42" s="23" t="s">
        <v>82</v>
      </c>
      <c r="U42" s="23" t="s">
        <v>82</v>
      </c>
      <c r="V42" s="23" t="s">
        <v>82</v>
      </c>
      <c r="W42" s="23" t="s">
        <v>82</v>
      </c>
      <c r="X42" s="23"/>
      <c r="Y42" s="23"/>
      <c r="Z42" s="20"/>
      <c r="AA42" s="20"/>
    </row>
    <row r="43" spans="1:27">
      <c r="O43" s="15"/>
    </row>
    <row r="44" spans="1:27">
      <c r="O44" s="15"/>
    </row>
  </sheetData>
  <mergeCells count="68">
    <mergeCell ref="Z26:Z36"/>
    <mergeCell ref="AA26:AA36"/>
    <mergeCell ref="D26:D36"/>
    <mergeCell ref="U26:U36"/>
    <mergeCell ref="V26:V36"/>
    <mergeCell ref="W26:W36"/>
    <mergeCell ref="X26:X36"/>
    <mergeCell ref="Y26:Y36"/>
    <mergeCell ref="P26:P36"/>
    <mergeCell ref="Q26:Q36"/>
    <mergeCell ref="R26:R36"/>
    <mergeCell ref="S26:S36"/>
    <mergeCell ref="T26:T36"/>
    <mergeCell ref="K9:K18"/>
    <mergeCell ref="O9:O18"/>
    <mergeCell ref="K26:K36"/>
    <mergeCell ref="O26:O36"/>
    <mergeCell ref="L26:L36"/>
    <mergeCell ref="M26:M36"/>
    <mergeCell ref="N26:N36"/>
    <mergeCell ref="Z9:Z18"/>
    <mergeCell ref="AA9:AA18"/>
    <mergeCell ref="L9:L18"/>
    <mergeCell ref="M9:M18"/>
    <mergeCell ref="N9:N18"/>
    <mergeCell ref="U9:U18"/>
    <mergeCell ref="V9:V18"/>
    <mergeCell ref="W9:W18"/>
    <mergeCell ref="X9:X18"/>
    <mergeCell ref="Y9:Y18"/>
    <mergeCell ref="P9:P18"/>
    <mergeCell ref="Q9:Q18"/>
    <mergeCell ref="R9:R18"/>
    <mergeCell ref="S9:S18"/>
    <mergeCell ref="T9:T18"/>
    <mergeCell ref="P7:AA7"/>
    <mergeCell ref="G7:G8"/>
    <mergeCell ref="H7:J7"/>
    <mergeCell ref="C6:D6"/>
    <mergeCell ref="E6:F6"/>
    <mergeCell ref="C7:D7"/>
    <mergeCell ref="E7:F7"/>
    <mergeCell ref="K7:O7"/>
    <mergeCell ref="K1:L1"/>
    <mergeCell ref="K2:L2"/>
    <mergeCell ref="K3:L3"/>
    <mergeCell ref="A9:A37"/>
    <mergeCell ref="C9:C37"/>
    <mergeCell ref="A1:A3"/>
    <mergeCell ref="B1:J2"/>
    <mergeCell ref="B3:J3"/>
    <mergeCell ref="B9:B37"/>
    <mergeCell ref="E9:E37"/>
    <mergeCell ref="C5:D5"/>
    <mergeCell ref="E5:F5"/>
    <mergeCell ref="F9:F18"/>
    <mergeCell ref="D9:D18"/>
    <mergeCell ref="F26:F36"/>
    <mergeCell ref="I26:I36"/>
    <mergeCell ref="J9:J18"/>
    <mergeCell ref="G9:G18"/>
    <mergeCell ref="J26:J36"/>
    <mergeCell ref="G26:G36"/>
    <mergeCell ref="A38:A42"/>
    <mergeCell ref="B38:B42"/>
    <mergeCell ref="C38:C42"/>
    <mergeCell ref="E38:E42"/>
    <mergeCell ref="I9:I18"/>
  </mergeCells>
  <pageMargins left="0.37" right="0.57999999999999996" top="0.28999999999999998" bottom="0.43" header="0.21" footer="0.3"/>
  <pageSetup orientation="landscape"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PLAN ACCION - DEPORTE Y CULTURA</vt:lpstr>
    </vt:vector>
  </TitlesOfParts>
  <Company>Hewlett-Packard Company</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luis alberto molano lopez</dc:creator>
  <cp:lastModifiedBy>paula.oviedo</cp:lastModifiedBy>
  <cp:lastPrinted>2017-12-11T16:16:28Z</cp:lastPrinted>
  <dcterms:created xsi:type="dcterms:W3CDTF">2017-10-02T14:42:45Z</dcterms:created>
  <dcterms:modified xsi:type="dcterms:W3CDTF">2018-01-15T15:29:31Z</dcterms:modified>
</cp:coreProperties>
</file>