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/>
  <mc:AlternateContent xmlns:mc="http://schemas.openxmlformats.org/markup-compatibility/2006">
    <mc:Choice Requires="x15">
      <x15ac:absPath xmlns:x15ac="http://schemas.microsoft.com/office/spreadsheetml/2010/11/ac" url="C:\Users\juan.pena\Desktop\"/>
    </mc:Choice>
  </mc:AlternateContent>
  <xr:revisionPtr revIDLastSave="0" documentId="13_ncr:1_{9025E905-E85E-4E01-8A89-3128B1D147F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OAI" sheetId="3" r:id="rId1"/>
  </sheets>
  <definedNames>
    <definedName name="_xlnm._FilterDatabase" localSheetId="0" hidden="1">POAI!$B$4:$H$174</definedName>
    <definedName name="_xlnm.Print_Area" localSheetId="0">POAI!$A$1:$K$195</definedName>
  </definedNames>
  <calcPr calcId="191029"/>
</workbook>
</file>

<file path=xl/calcChain.xml><?xml version="1.0" encoding="utf-8"?>
<calcChain xmlns="http://schemas.openxmlformats.org/spreadsheetml/2006/main">
  <c r="J121" i="3" l="1"/>
  <c r="I121" i="3"/>
  <c r="K66" i="3"/>
  <c r="I66" i="3"/>
  <c r="K109" i="3" l="1"/>
  <c r="K107" i="3" l="1"/>
  <c r="K81" i="3" l="1"/>
  <c r="K110" i="3" l="1"/>
  <c r="J17" i="3"/>
  <c r="I17" i="3"/>
  <c r="K10" i="3"/>
  <c r="I48" i="3"/>
  <c r="K5" i="3"/>
  <c r="E193" i="3" l="1"/>
  <c r="K39" i="3" l="1"/>
  <c r="K31" i="3" l="1"/>
  <c r="K128" i="3"/>
  <c r="I174" i="3"/>
  <c r="J174" i="3"/>
  <c r="I169" i="3"/>
  <c r="J169" i="3"/>
  <c r="I149" i="3"/>
  <c r="J149" i="3"/>
  <c r="I132" i="3"/>
  <c r="J132" i="3"/>
  <c r="I127" i="3"/>
  <c r="J127" i="3"/>
  <c r="I100" i="3"/>
  <c r="J100" i="3"/>
  <c r="I74" i="3"/>
  <c r="J74" i="3"/>
  <c r="J66" i="3"/>
  <c r="I183" i="3"/>
  <c r="J48" i="3"/>
  <c r="J183" i="3" s="1"/>
  <c r="I30" i="3"/>
  <c r="I182" i="3" s="1"/>
  <c r="J30" i="3"/>
  <c r="J182" i="3" s="1"/>
  <c r="J176" i="3" l="1"/>
  <c r="I176" i="3"/>
  <c r="K148" i="3"/>
  <c r="K145" i="3"/>
  <c r="K140" i="3"/>
  <c r="K139" i="3"/>
  <c r="K137" i="3"/>
  <c r="K136" i="3"/>
  <c r="K134" i="3"/>
  <c r="K97" i="3" l="1"/>
  <c r="K92" i="3"/>
  <c r="K85" i="3"/>
  <c r="K99" i="3"/>
  <c r="K96" i="3"/>
  <c r="K95" i="3"/>
  <c r="K94" i="3"/>
  <c r="K91" i="3"/>
  <c r="K90" i="3"/>
  <c r="K89" i="3"/>
  <c r="K88" i="3"/>
  <c r="K87" i="3"/>
  <c r="K84" i="3"/>
  <c r="K83" i="3"/>
  <c r="K82" i="3"/>
  <c r="K80" i="3"/>
  <c r="K79" i="3"/>
  <c r="K78" i="3"/>
  <c r="K77" i="3"/>
  <c r="K76" i="3"/>
  <c r="K75" i="3"/>
  <c r="K100" i="3" l="1"/>
  <c r="K120" i="3"/>
  <c r="K16" i="3" l="1"/>
  <c r="K12" i="3"/>
  <c r="K6" i="3"/>
  <c r="K17" i="3" l="1"/>
  <c r="K102" i="3"/>
  <c r="K104" i="3"/>
  <c r="K105" i="3"/>
  <c r="K106" i="3"/>
  <c r="K108" i="3"/>
  <c r="K111" i="3"/>
  <c r="K112" i="3"/>
  <c r="K113" i="3"/>
  <c r="K121" i="3" s="1"/>
  <c r="K114" i="3"/>
  <c r="K115" i="3"/>
  <c r="K116" i="3"/>
  <c r="K117" i="3"/>
  <c r="K118" i="3"/>
  <c r="K119" i="3"/>
  <c r="K150" i="3" l="1"/>
  <c r="K165" i="3"/>
  <c r="K166" i="3"/>
  <c r="K167" i="3"/>
  <c r="K168" i="3"/>
  <c r="K164" i="3"/>
  <c r="K156" i="3"/>
  <c r="K155" i="3"/>
  <c r="K152" i="3"/>
  <c r="K133" i="3" l="1"/>
  <c r="K149" i="3" s="1"/>
  <c r="K70" i="3" l="1"/>
  <c r="K67" i="3"/>
  <c r="K68" i="3"/>
  <c r="K25" i="3" l="1"/>
  <c r="K23" i="3"/>
  <c r="K19" i="3"/>
  <c r="J186" i="3" l="1"/>
  <c r="I186" i="3"/>
  <c r="J192" i="3"/>
  <c r="I192" i="3"/>
  <c r="K171" i="3"/>
  <c r="K172" i="3"/>
  <c r="K173" i="3"/>
  <c r="K170" i="3"/>
  <c r="J191" i="3"/>
  <c r="I191" i="3"/>
  <c r="K151" i="3"/>
  <c r="K169" i="3" s="1"/>
  <c r="J190" i="3"/>
  <c r="I190" i="3"/>
  <c r="J189" i="3"/>
  <c r="I189" i="3"/>
  <c r="K129" i="3"/>
  <c r="K132" i="3" s="1"/>
  <c r="J188" i="3"/>
  <c r="I188" i="3"/>
  <c r="K123" i="3"/>
  <c r="K124" i="3"/>
  <c r="K126" i="3"/>
  <c r="K122" i="3"/>
  <c r="J187" i="3"/>
  <c r="I187" i="3"/>
  <c r="K101" i="3"/>
  <c r="J185" i="3"/>
  <c r="I185" i="3"/>
  <c r="K73" i="3"/>
  <c r="K72" i="3"/>
  <c r="K69" i="3"/>
  <c r="J184" i="3"/>
  <c r="I184" i="3"/>
  <c r="K65" i="3"/>
  <c r="K64" i="3"/>
  <c r="K62" i="3"/>
  <c r="K49" i="3"/>
  <c r="K48" i="3"/>
  <c r="K18" i="3"/>
  <c r="K30" i="3" s="1"/>
  <c r="J181" i="3"/>
  <c r="K127" i="3" l="1"/>
  <c r="J193" i="3"/>
  <c r="K74" i="3"/>
  <c r="K174" i="3"/>
  <c r="K186" i="3"/>
  <c r="K189" i="3"/>
  <c r="K191" i="3"/>
  <c r="K192" i="3"/>
  <c r="K183" i="3"/>
  <c r="K184" i="3"/>
  <c r="K185" i="3"/>
  <c r="K187" i="3"/>
  <c r="K188" i="3"/>
  <c r="K190" i="3"/>
  <c r="I181" i="3"/>
  <c r="K182" i="3"/>
  <c r="K176" i="3" l="1"/>
  <c r="K181" i="3"/>
  <c r="K193" i="3" s="1"/>
  <c r="I19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</author>
  </authors>
  <commentList>
    <comment ref="E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1:</t>
        </r>
        <r>
          <rPr>
            <sz val="9"/>
            <color indexed="81"/>
            <rFont val="Tahoma"/>
            <family val="2"/>
          </rPr>
          <t xml:space="preserve">
Línea Estratégica</t>
        </r>
      </text>
    </comment>
    <comment ref="F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1:</t>
        </r>
        <r>
          <rPr>
            <sz val="9"/>
            <color indexed="81"/>
            <rFont val="Tahoma"/>
            <family val="2"/>
          </rPr>
          <t xml:space="preserve">
Componente</t>
        </r>
      </text>
    </comment>
    <comment ref="G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1:</t>
        </r>
        <r>
          <rPr>
            <sz val="9"/>
            <color indexed="81"/>
            <rFont val="Tahoma"/>
            <family val="2"/>
          </rPr>
          <t xml:space="preserve">
Programa</t>
        </r>
      </text>
    </comment>
    <comment ref="H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1:</t>
        </r>
        <r>
          <rPr>
            <sz val="9"/>
            <color indexed="81"/>
            <rFont val="Tahoma"/>
            <family val="2"/>
          </rPr>
          <t xml:space="preserve">
Subprograma</t>
        </r>
      </text>
    </comment>
  </commentList>
</comments>
</file>

<file path=xl/sharedStrings.xml><?xml version="1.0" encoding="utf-8"?>
<sst xmlns="http://schemas.openxmlformats.org/spreadsheetml/2006/main" count="320" uniqueCount="228">
  <si>
    <t>INVERSIÓN DIRECTA RECURSOS PROPIOS Y OTRAS FUENTES</t>
  </si>
  <si>
    <t>SGP (LEY 715)</t>
  </si>
  <si>
    <t>Secretaría de Educación</t>
  </si>
  <si>
    <t>Secretaría de Salud</t>
  </si>
  <si>
    <t>Secretaría de Infraestructura</t>
  </si>
  <si>
    <t>Secretaría de Gobierno</t>
  </si>
  <si>
    <t>Secretaria de Tránsito y Transporte</t>
  </si>
  <si>
    <t>Secretaría de General</t>
  </si>
  <si>
    <t>TOTAL PROYECTOS INTERNOS MUNICIPALES</t>
  </si>
  <si>
    <t>NOMBRE DEL PROYECTO</t>
  </si>
  <si>
    <t>Secretaría de la Mujer</t>
  </si>
  <si>
    <t>Secretaría de Tránsito</t>
  </si>
  <si>
    <t>Secretaría de Planeación</t>
  </si>
  <si>
    <t>INFORMACIÓN POR DEPENDENCIA</t>
  </si>
  <si>
    <t>FORTALECIMIENTO DE SECTOR CULTURAL DEL MUNICIPIO DE POPAYÁN, POR UN POPAYÁN CULTURAL Y ARTISTICO 2021.</t>
  </si>
  <si>
    <t>TOTAL PROYECTO</t>
  </si>
  <si>
    <t>IMPLEMENTACIÓN DE LA ESTRATEGIA CREO EN POPAYÁN CULTURAL 2022 PARA EL FORTALECIMIENTO DEL SECTOR CULTURAL DEL MUNICIPIO DE POPAYÁN</t>
  </si>
  <si>
    <t>ARTICULACIÓN CON PDM</t>
  </si>
  <si>
    <t>L.E.</t>
  </si>
  <si>
    <t>COMP</t>
  </si>
  <si>
    <t>PG</t>
  </si>
  <si>
    <t>S.P</t>
  </si>
  <si>
    <t>FORTALECIMIENTO DEL SECTOR TURISTICO 2022 DEL MUNICIPIO DE POPAYAN</t>
  </si>
  <si>
    <t>Secretaría de Cultura y Turismo</t>
  </si>
  <si>
    <t>Proyecto radicado No.</t>
  </si>
  <si>
    <t>DEPENDENCIA</t>
  </si>
  <si>
    <t>Secretaría de DAFE</t>
  </si>
  <si>
    <t>FORTALECIMIENTO PARA EL AÑO 2022 DE LOS COMPONENTES DEL PLAN DE DESARROLLO "EMPLEO, EMPRENDIMIENTO Y TIC: ciencia, tecnología e innovación", EN EL MUNICIPIO POPAYÁN</t>
  </si>
  <si>
    <t>FORTALECIMIENTO DEL SECTOR DEPORTIVO DEL MUNICIPIO DE POPAYÁN, POR UN POPAYÁN ACTIVO, DEPORTIVO Y RECREATIVO 2022</t>
  </si>
  <si>
    <t>Secretaría de Deporte</t>
  </si>
  <si>
    <t>SUBTOTAL DEPORTE</t>
  </si>
  <si>
    <t>SUBTOTAL DAFE</t>
  </si>
  <si>
    <t>SUBTOTAL CULTURA Y TURISMO</t>
  </si>
  <si>
    <t>ANALISIS DE RECURSOS PARA EL MEJORAMIENTO Y EVALUACIÓN EN LOS ESTABLECIMIENTOS EDUCATIVOS DEL MUNICIPIO DE POPAYÁN</t>
  </si>
  <si>
    <t>FORTALECIMIENTO  DE LA COBERTURA A TRAVÉS DEL ACCESO Y PERMANENCIA DE LOS ESTUDIANTES DE LAS INSTITUCIONES EDUCATIVAS OFICIALES DEL MUNICIPIO DE POPAYÁN</t>
  </si>
  <si>
    <t>ADECUACIÓN Y/O MANTENIMIENTO Y/O MEJORAMIENTO DE INFRAESTRUCTURA EDUCATIVA EN LAS I.E. OFICIALES DEL MUNICIPIO DE POPAYÁN</t>
  </si>
  <si>
    <t>FORTALECIMIENTO INSTITUCIONAL PARA LA PRESTACIÓN DEL SERVICIO EDUCATIVO EN LAS 41 I.E. OFICIALES DEL MUNICIPIO DE POPAYÁN</t>
  </si>
  <si>
    <t>SUBTOTAL EDUCACIÓN</t>
  </si>
  <si>
    <t>SUBTOTAL GENERAL</t>
  </si>
  <si>
    <t>SUBTOTAL GOBIERNO</t>
  </si>
  <si>
    <t>CONSTRUCCIÓN DE INFRAESTRUCTURA ESTRATÉGICA PARA LA PLAZA DE MERCADO PÚBLICO BARRIO BOLIVAR POPAYÁN</t>
  </si>
  <si>
    <t xml:space="preserve"> DESARROLLO DEL PROGRAMA DE INFRAESTRUCTURA PARA AGUA POTABLE Y SANEAMIENTO BASICO EN EL MUNICIPIO DE POPAYAN 2022</t>
  </si>
  <si>
    <t>DESARROLLO DEL PROGRAMA DE INFRAESTRUCTURA PARA VIVIENDA Y HABITAT EN EL MUNICIPIO DE POPAYAN 2022</t>
  </si>
  <si>
    <t>DESARROLLO DEL PROGRAMA DE GESTION PREDIAL EN EL MUNICIPIO DE POPAYAN 2022</t>
  </si>
  <si>
    <t>DESARROLLO DEL PROGRAMA DE INFRAESTRUCTURA PARA LA CONSTRUCCION, REHABILITACION Y/O MANTENIMIENTO Y/O MEJORAMIENTO Y/O CONSERVACION VIAL EN EL MUNICIPIO DE POPAYAN 2022</t>
  </si>
  <si>
    <t>APORTES AL PROGRAMA DE ASEO EN EL MUNICIPIO DE POPAYAN 2022</t>
  </si>
  <si>
    <t>DESARROLLO DEL PROGRAMA DE ESPACIOS SALUDABLES Y LUDICOS EN EL MUNICIPIO DE POPAYAN 2022</t>
  </si>
  <si>
    <t>APORTES AL PROGRAMA DE SERVICIO DE ALUMBRADO PÚBLICO EN EL MUNICIPIO DE POPAYAN  2022</t>
  </si>
  <si>
    <t>DESARROLLO DEL PROGRAMA DE INFRAESTRUCTURA ESTRATEGICA PARA EL MEJORAMIENTO INTEGRAL DE BARRIOS, COMUNAS Y CORREGIMIENTOS EN EL MUNICIPIO DE POPAYAN 2022 (Participativo)</t>
  </si>
  <si>
    <t>APORTES AL SISTEMA ESTRATEGICO DE TRANSPORTE MOVILIDAD FUTURA EN EL MUNICIPIO DE POPAYAN 2022</t>
  </si>
  <si>
    <t>DESARROLLO DE OBRAS DE CONSTRUCCION DEL PROYECTO DENOMINADO "PARQUE MALECÓN DEL RÍO MOLINO" EN LA CIUDAD DE POPAYÁN – CAUCA</t>
  </si>
  <si>
    <t>1</t>
  </si>
  <si>
    <t>2</t>
  </si>
  <si>
    <t>SUBTOTAL INFRAESTRUCTURA</t>
  </si>
  <si>
    <t>IMPLEMENTACIÓN DE MECANISMOS PARA LA PREVENCIÓN, PROMOCIÓN Y ATENCIÓN DE VIOLENCIAS BASADAS EN GÉNERO EN EL MUNICIPIO DE POPAYÁN</t>
  </si>
  <si>
    <t>IMPLEMENTACIÓN DEL PROGRAMA DE LA MUJER 2022, ESTRATEGIA INTEGRAL, PROMOTORES DEL CUIDADO EN EL MUNICIPIO DE POPAYÁN</t>
  </si>
  <si>
    <t>IMPLEMENTACIÓN DEL PROGRAMA DE LA MUJER 2022, MASCULINIDADES CORRESPONSABLES Y NO VIOLENTAS EN EL MUNICIPIO DE POPAYÁN</t>
  </si>
  <si>
    <t>SUBTOTAL MUJER</t>
  </si>
  <si>
    <t>FORTALECIMIENTO DE LOS PROGRAMAS DE GESTIÓN DEL RIESGO DE DESASTRES 2022 CONOCIMIENTO, REDUCCION Y MANEJO EN EL MUNICIPIO DE POPAYÁN</t>
  </si>
  <si>
    <t>Secretaría de OAGRD</t>
  </si>
  <si>
    <t>SUBTOTAL OAGRD</t>
  </si>
  <si>
    <t>SUBTOTAL PLANEACIÓN</t>
  </si>
  <si>
    <t>IMPLEMENTACION DEL PROGRAMA DE SALUD 2022 PARA EL FORTALECIMIENTO DE LA AUTORIDAD SANITARIA DEL MUNICIPIO DE POPAYAN</t>
  </si>
  <si>
    <t>IMPLEMENTACION DEL PROGRAMA DE SALUD 2022 PARA LA SALUD AMBIENTAL EN EL MUNICIPIO DE POPAYAN</t>
  </si>
  <si>
    <t>IMPLEMENTACION DEL PROGRAMA DE SALUD 2022 PARA LA GESTIÓN DEL ASEGURAMIENTO EN SALUD EN EL MUNICIPIO DE POPAYAN</t>
  </si>
  <si>
    <t>IMPLEMENTACION DEL PROGRAMA DE SALUD 2022 POLÍTICA PÚBLICA DE SALUD MENTAL EN EL MUNICIPIO DE POPAYAN</t>
  </si>
  <si>
    <t>IMPLEMENTACION DEL PROGRAMA DE SALUD 2022 PARA UNA POPAYAN ANIMALISTA</t>
  </si>
  <si>
    <t>IMPLEMENTACION DEL PROGRAMA DE SALUD 2022 POLÍTICA PÚBLICA DE PERSONAS CON DISCAPACIDAD EN EL MUNICIPIO DE POPAYAN</t>
  </si>
  <si>
    <t>IMPLEMENTACION DEL PROGRAMA DE SALUD 2022 PARA PERSONAS ADULTAS MAYORES EN EL MUNICIPIO DE POPAYAN</t>
  </si>
  <si>
    <t>IMPLEMENTACION DEL PROGRAMA DE SALUD 2022 POLÍTICA PÚBLICA DE SEGURIDAD ALIMENTARIA Y NUTRICIONAL EN EL MUNICIPIO DE POPAYAN</t>
  </si>
  <si>
    <t>TOTAL POAI VIGENCIA 2022</t>
  </si>
  <si>
    <t>SUBTOTAL SALUD</t>
  </si>
  <si>
    <t>SUBTOTAL TRÁNSITO</t>
  </si>
  <si>
    <t>ESTRATEGIA INTEGRAL DE CULTURA CIUDADANA, SEGURIDAD VIAL Y AMBIENTAL</t>
  </si>
  <si>
    <t>ESTRATEGIA DE MODERNIZACIÓN PARA LA MOVILIDAD Y EL TRANSPORTE</t>
  </si>
  <si>
    <t>PLAN MAESTRO DE MOVILIDAD IMPLEMENTADO</t>
  </si>
  <si>
    <t>Secretaría de Cultura</t>
  </si>
  <si>
    <t>IMPLEMENTACIÓN DE LA ESTRATEGIA PARA EL DESARROLLO DE LAS POLITICAS DEL MODELO INTEGRADO DE PLANEACIÓN Y GESTIÓN - MIPG EN LA ALCALDIA MUNICIPAL DE POPAYÁN.</t>
  </si>
  <si>
    <t>SISTEMA DE INFORMACIÓN PARA LA GESTIÓN DE DOCUMENTOS ELECTRONICOS DE ARCHIVO IMPLEMENTADO EFECTIVAMENTE EN LA ENTIDAD TERRITORIAL – ALCALDÍA MUNICIPAL DE POPAYÁN.</t>
  </si>
  <si>
    <t>IMPLEMENTACIÓN DEL PLAN DE MANTENIMIENTO, ADECUACIÓN Y PRESERVACIÓN DE LA INFRAESTRUCTURA FÍSICA DE LOS BIENES PÚBLICOS DEL MUNICIPIO DE POPAYÁN.</t>
  </si>
  <si>
    <t>FORTALECIMIENTO DEL PLAN DE MEDIOS EXTERNOS DE COMUNICACIÓN EN EL MUNICIPIO DE POPAYÁN.</t>
  </si>
  <si>
    <t>IMPLEMENTACIÓN Y DESPLIEGUE DE SERVICIOS TECNOLÓGICOS ESTABLES Y CONFIABLES PARA UNA GESTIÓN EFICAZ ORIENTADA AL SERVICIO DE LA COMUNIDAD</t>
  </si>
  <si>
    <t>No.</t>
  </si>
  <si>
    <t>TOTAL PROYECTOS</t>
  </si>
  <si>
    <t>MEJORAMIENTO DEL AREA DE PROYECTOS PARA GESTION DE RECURSOS EXTERNOS DE LA SECRETARIA DAFE PARA EL AÑO 2022, EN EL MUNICIPIO POPAYÁN</t>
  </si>
  <si>
    <t>APROVECHAMIENTO DE LAS OPORTUNIDADES AGROPECUARIAS PARA EL AÑO 2022, EN EL MUNICIPIO POPAYÁN</t>
  </si>
  <si>
    <t>APROVECHAMIENTO DE LAS OPORTUNIDADES MEDIO AMBIENTALES PARA EL AÑO 2022, EN EL MUNICIPIO POPAYÁN</t>
  </si>
  <si>
    <t>IMPLEMETACIÓN DEL PROYECTO SIEMBRA DE OPORTUNIDADES PARA VICTIMAS DEL MUNICIPIO DE POPAYÁN</t>
  </si>
  <si>
    <t>IMPLEMENTACIÓN DEL PROYECTO CRECER FELIZ PARA VIVIR</t>
  </si>
  <si>
    <t>IMPLEMENTACIÓN DEL PROYECTO POPAYÁN PROGRESA - FAMILIAS EN ACCIÓN</t>
  </si>
  <si>
    <t>IMPLEMENTACIÓN DEL PROYECTO POPAYÁN MAS DIVERSA - LGTBIQ+</t>
  </si>
  <si>
    <t>IMPLEMENTACIÓN DEL PROYECTO CONTRUCCIÓN DE PAZ Y FORTALECIMIENTO DE LOS DDHH</t>
  </si>
  <si>
    <t>IMPLEMENTACIÓN DEL PROYECTO DE JUSTICIA Y NUEVAS OPORTUNIDADES</t>
  </si>
  <si>
    <t>IMPLEMENTACIÓN DEL PROYECTO POPAYÁN POR UNA CONVIVENCIA SEGURA</t>
  </si>
  <si>
    <t xml:space="preserve">IMPLEMENTACIÓN DEL PROYECTO ESTRATEGIAS PARA LA GESTIÓN DEL ESPACIO PUBLICO </t>
  </si>
  <si>
    <t>IMPLEMENTACIÓN DEL PROYECTO POPAYÁN MAS PARTICIPATIVA Y DEMOCRATICA</t>
  </si>
  <si>
    <t>PLAN OPERATIVO ANUAL DE INVERSIONES VIGENCIA 2022 ALCALDÍA DE POPAYÁN</t>
  </si>
  <si>
    <t>IMPLEMENTACIÓN DEL PROGRAMA DE GOBIERNO 2021 ATENCIÓN INTEGRAL A LA PRIMERA INFANCIA, INFANCIA Y ADOLESCENCIA EN EL MUNICIPIO DE POPAYÁN</t>
  </si>
  <si>
    <t>IMPLEMENTACIÓN DEL PROGRAMA DE GOBIERNO  2021 POBLACION ETNICA EN EL MUNICIPIO DE POPAYÁN</t>
  </si>
  <si>
    <t>IMPLEMENTACIÓN DEL PROGRAMA DE GOBIERNO 2021 PARA LA ASISTENCIA, ATENCIÓN Y REPARACIÓN INTEGRAL A LA POBLACIÓN VICTIMA DEL MUNICIPIO DE POPAYÁN</t>
  </si>
  <si>
    <t>IMPLEMENTACIÓN DEL PROGRAMA DE GOBIERNO 2021, DEMOCRACIA, PARTICIPACION CIUDADANA Y DESARROLLO COMUNITARIO EN EL MUNICIPIO DE POPAYÁN</t>
  </si>
  <si>
    <t>IMPLEMENTACIÓN DEL PROGRAMA DE GOBIERNO 2021 ORIENTACIONES SEXUALES E IDENTIDADES DE GÉNERO DIVERSAS</t>
  </si>
  <si>
    <t>IMPLEMENTACIÓN DEL PROGRAMA DE GOBIERNO 2021 PARA EL RESGUARDO INDÍGENA DE POBLAZÓN DEL MUNICIPIO DE POPAYÁN</t>
  </si>
  <si>
    <t>IMPLEMENTACIÓN DEL PROGRAMA DE GOBIERNO 2021 POPAYÁN MAS JOVEN</t>
  </si>
  <si>
    <t>IMPLEMENTACIÓN DEL PROGRAMA DE GOBIERNO 2021 POPAYÁN SOLIDARIA</t>
  </si>
  <si>
    <t>IMPLEMENTACIÓN DEL PROYECTO POPAYÁN CREE EN LOS JOVENES</t>
  </si>
  <si>
    <t>IMPLEMENTACIÓN DEL PROYECTO ESENCIA POPAYÁN</t>
  </si>
  <si>
    <t>IMPLEMENTACIÓN DEL PROYECTO POPAYÁN  SOLIDARIA E INCLUYENTE</t>
  </si>
  <si>
    <t>22-9-19-001-02372</t>
  </si>
  <si>
    <t>22-9-19-001-02373</t>
  </si>
  <si>
    <t>22-9-19-001-02374</t>
  </si>
  <si>
    <t>22-9-19-001-02375</t>
  </si>
  <si>
    <t>22-9-19-001-02376</t>
  </si>
  <si>
    <t>22-9-19-001-02377</t>
  </si>
  <si>
    <t>22-9-19-001-02378</t>
  </si>
  <si>
    <t>22-9-19-001-02379</t>
  </si>
  <si>
    <t>22-9-19-001-02380</t>
  </si>
  <si>
    <t>22-9-19-001-02381</t>
  </si>
  <si>
    <t>22-9-19-001-02382</t>
  </si>
  <si>
    <t>22-9-19-001-02383</t>
  </si>
  <si>
    <t>22-9-19-001-02384</t>
  </si>
  <si>
    <t>22-9-19-001-02385</t>
  </si>
  <si>
    <t>22-9-19-001-02386</t>
  </si>
  <si>
    <t>22-9-19-001-02387</t>
  </si>
  <si>
    <t>22-9-19-001-02388</t>
  </si>
  <si>
    <t>22-9-19-001-02389</t>
  </si>
  <si>
    <t>22-9-19-001-02390</t>
  </si>
  <si>
    <t>22-9-19-001-02391</t>
  </si>
  <si>
    <t>22-9-19-001-02392</t>
  </si>
  <si>
    <t>22-9-19-001-02393</t>
  </si>
  <si>
    <t>22-9-19-001-02394</t>
  </si>
  <si>
    <t>22-9-19-001-02395</t>
  </si>
  <si>
    <t>22-9-19-001-02396</t>
  </si>
  <si>
    <t>22-9-19-001-02397</t>
  </si>
  <si>
    <t>22-9-19-001-02398</t>
  </si>
  <si>
    <t>22-9-19-001-02400</t>
  </si>
  <si>
    <t>22-9-19-001-02401</t>
  </si>
  <si>
    <t>22-9-19-001-02402</t>
  </si>
  <si>
    <t>22-9-19-001-02403</t>
  </si>
  <si>
    <t>22-9-19-001-02404</t>
  </si>
  <si>
    <t>22-9-19-001-02405</t>
  </si>
  <si>
    <t>22-9-19-001-02406</t>
  </si>
  <si>
    <t>22-9-19-001-02407</t>
  </si>
  <si>
    <t>22-9-19-001-02408</t>
  </si>
  <si>
    <t>22-9-19-001-02409</t>
  </si>
  <si>
    <t>22-9-19-001-02410</t>
  </si>
  <si>
    <t>22-9-19-001-02411</t>
  </si>
  <si>
    <t>22-9-19-001-02412</t>
  </si>
  <si>
    <t>22-9-19-001-02413</t>
  </si>
  <si>
    <t>22-9-19-001-02414</t>
  </si>
  <si>
    <t>22-9-19-001-02415</t>
  </si>
  <si>
    <t>22-9-19-001-02416</t>
  </si>
  <si>
    <t>22-9-19-001-02417</t>
  </si>
  <si>
    <t>22-9-19-001-02418</t>
  </si>
  <si>
    <t>22-9-19-001-02419</t>
  </si>
  <si>
    <t>22-9-19-001-02420</t>
  </si>
  <si>
    <t>22-9-19-001-02421</t>
  </si>
  <si>
    <t>22-9-19-001-02422</t>
  </si>
  <si>
    <t>22-9-19-001-02425</t>
  </si>
  <si>
    <t>22-9-19-001-02426</t>
  </si>
  <si>
    <t>22-9-19-001-02427</t>
  </si>
  <si>
    <t>22-9-19-001-02428</t>
  </si>
  <si>
    <t>22-9-19-001-02429</t>
  </si>
  <si>
    <t>22-9-19-001-02430</t>
  </si>
  <si>
    <t>22-9-19-001-02431</t>
  </si>
  <si>
    <t>22-9-19-001-02432</t>
  </si>
  <si>
    <t>IMPLEMENTACIÓN DEL PROGRAMA DE MEJORAMIENTO DE LA INFRAESTRUCTURA DE LAS PLAZAS DE MERCADO MUNICIPALES</t>
  </si>
  <si>
    <t>IMPLEMENTACIÓN DEL PROGRAMA 1000 MUJERES Y PERSONAS CON DISCAPACIDAD RURALES Y URBANAS HACIA LOS EMPRENDIMIENTOS INDIVIDUALES Y ASOCIATIVOS</t>
  </si>
  <si>
    <t>IMPLEMENTACION DEL PROGRAMA DE SALUD 2021 POLÍTICA PÚBLICA PARA PERSONAS ADULTAS MAYORES EN EL MUNICIPIO DE POPAYAN</t>
  </si>
  <si>
    <t>IMPLEMENTACIÓN PROGRAMA DE GESTIÓN DEL RIESGO DE DESASTRES 2021 CONOCIMIENTO, COMUNICACIÓN Y MONITOREO DEL RIESGO EN EL MUNICIPIO DE POPAYÁN</t>
  </si>
  <si>
    <t>APOYO AL PROGRAMA DE INFRAESTRUCTURA PARA LA CONSTRUCCION, REHABILITACION Y/O MANTENIMIENTO Y/O MEJORAMIENTO Y/O CONSERVACION VIAL EN EL SECTOR URBANO DEL MUNICIPIO DE POPAYAN 2021</t>
  </si>
  <si>
    <t>APOYO DE PROYECTOS DE INFRAESTRUCTURA PARA EL CENTRO DE BENEFICIO ANIMAL EN EL MUNICIPIO DE POPAYAN 2021</t>
  </si>
  <si>
    <t>APOYO AL PROGRAMA DE ESPACIOS SALUDABLES Y LUDICOS EN EL MUNICIPIO DE POPAYAN 2021</t>
  </si>
  <si>
    <t>APOYO AL PROGRAMA DE INFRAESTRUCTURA BIENES PUBLICOS E INMUEBLES EN EL MUNICIPIO DE POPAYAN 2021</t>
  </si>
  <si>
    <t>SERVICIO DE INSPECCIÓN DE INVIMA PARA LA CENTRAL DE SACRIFICIO ANIMAL EN EL MUNICIPIO DE POPAYAN 2022</t>
  </si>
  <si>
    <t xml:space="preserve">PLANEACIÓN E IMPLEMENTACION 2022 - FORTALECIMIENTO AL PROCESO TECNICO ADMINISTRATIVO DE LA ESTRATIFICACIÓN DEL MUNICIPO DE POPAYÁN </t>
  </si>
  <si>
    <t>FORTALECIMIENTO INTEGRAL PARA LA OPERATIVIDAD DE LOS SISTEMAS DE INFORMACIÓN DEL MUNICIPIO DE POPAYÁN</t>
  </si>
  <si>
    <t>IMPLEMENTACIÓN DEL PROGRAMA DE PLANEACIÓN 2022 - FORTALECIMIENTO INSTITUCIONAL Y ARTICULACION DE LOS PROCESOS PARA EL ORDENAMIENTO TERRITORIAL EN EL MUNICIPIO DE POPAYÁN</t>
  </si>
  <si>
    <t>PROCESOS INTEGRALES DE OPORTUNIDADES Y DESARROLLO "POPAYÁN MUNICIPIO REGIÓN</t>
  </si>
  <si>
    <t>21-9-19-001-02294</t>
  </si>
  <si>
    <t>21-9-19-001-02295</t>
  </si>
  <si>
    <t>21-9-19-001-02297</t>
  </si>
  <si>
    <t>21-9-19-001-02298</t>
  </si>
  <si>
    <t>21-9-19-001-02300</t>
  </si>
  <si>
    <t>21-9-19-001-02364</t>
  </si>
  <si>
    <t>22-9-19-001-02399</t>
  </si>
  <si>
    <t>21-9-19-001-02267</t>
  </si>
  <si>
    <t>21-9-19-001-02326</t>
  </si>
  <si>
    <t>21-9-19-001-02271</t>
  </si>
  <si>
    <t>21-9-19-001-02276</t>
  </si>
  <si>
    <t>21-9-19-001-02277</t>
  </si>
  <si>
    <t>21-9-19-001-02279</t>
  </si>
  <si>
    <t>21-9-19-001-02280</t>
  </si>
  <si>
    <t>21-9-19-001-02281</t>
  </si>
  <si>
    <t>21-9-19-001-02283</t>
  </si>
  <si>
    <t>21-9-19-001-02286</t>
  </si>
  <si>
    <t>21-9-19-001-02354</t>
  </si>
  <si>
    <t>No. PROYECTOS POR DEPENDENCIA</t>
  </si>
  <si>
    <t>FORTALECIMIENTO INSTITUCIONAL PARA LA IMPLEMENTACIÓN DEL PLAN MAESTRO DE MOVILIDAD</t>
  </si>
  <si>
    <t>21-9-19-001-02328</t>
  </si>
  <si>
    <t>21-9-01-001-02256</t>
  </si>
  <si>
    <t>21-9-19-001-02335</t>
  </si>
  <si>
    <t>IMPLEMENTACIÓN DEL PROGRAMA DE PLANEACIÓN 2021 - FORTALECIMIENTO AL PROCESO DE ESTRATIFICACIÓN MUNICIPAL DE POPAYÁN</t>
  </si>
  <si>
    <t>FORTALECIMIENTO INTEGRAL DE LOS SISTEMAS DE INFORMACIÓN DEL MUNICIPIO DE POPAYÁN</t>
  </si>
  <si>
    <t>21-9-19-001-02305</t>
  </si>
  <si>
    <t>21-9-19-001-02306</t>
  </si>
  <si>
    <t xml:space="preserve">FORTALECIMIENTO DE LA APLICACIÓN DE LOS INSTRUMENTOS DE PLANIFICACIÓN Y GESTIÓN DEL USO Y OCUPACIÓN  DEL SUELO PARA ALCANZAR UNA ADECUADA ORGANIZACIÓN TERRITORIAL  DEL MUNICIPIO DE POPAYÁN </t>
  </si>
  <si>
    <t>IMPLEMENTACIÓN DEL PROGRAMA DE PLANEACIÓN 2022 - PROCESOS INTEGRALES PARA LA  DINAMIZACIÓN Y VISIBILIZACION  DEL PATRIMONIO MATERIAL E INMATERIAL DEL MUNICIPIO DE POPAYÁN</t>
  </si>
  <si>
    <t>21-9-19-001-02270</t>
  </si>
  <si>
    <t>VALOR PROYECTO</t>
  </si>
  <si>
    <t>VALOR PROYECTOS AJUSTADOS A TECHOS PRESUPUESTALES</t>
  </si>
  <si>
    <t>IMPLEMENTACION DEL PROGRAMA DE SALUD 2022 PARA LA GESTIÓN DE LA SALUD PÚBLICA COLECTIVA EN EL MUNICIPIO DE POPAYAN</t>
  </si>
  <si>
    <t>APOYO AL PROGRAMA DE INFRAESTRUCTURA PARA LA CONSTRUCCION, REHABILITACION Y/O MANTENIMIENTO Y/O MEJORAMIENTO Y/O CONSERVACION VIAL EN EL SECTOR RURAL DEL MUNICIPIO DE POPAYAN 2021</t>
  </si>
  <si>
    <t>21-9-19-001-02371</t>
  </si>
  <si>
    <t>POPAYÁN CREE EN LOS JÓVENES</t>
  </si>
  <si>
    <t>22-9-19-001-02433</t>
  </si>
  <si>
    <t>FORTALECIMIENTO DE LA PRÁCTICA DEL DEPORTE, LA RECREACIÓN, LA ACTIVIDAD FÍSICA Y EL APROVECHAMIENTO DEL TIEMPO LIBRE EN EL MUNICIPIO DE POPAYÁN 2022</t>
  </si>
  <si>
    <t>FORTALECIMIENTO ADMINISTRATIVO E INSTITUCIONAL DE LA SECRETARÍA DE GOBIERNO DEL MUNICIPIO DE POPAYAN</t>
  </si>
  <si>
    <t>21-9-19-001-02264</t>
  </si>
  <si>
    <t>FORTALECIMIENTO DEL PROGRAMA DEL PLAN DE DESARROLLO "POPAYAN POTENCIA TURISTICA", 2021 EN EL MUNICIPIO POPAYÁN</t>
  </si>
  <si>
    <t>22-9-19-001-02423</t>
  </si>
  <si>
    <t>22-9-19-001-02424</t>
  </si>
  <si>
    <t>21-9-19-001-02285</t>
  </si>
  <si>
    <t>IMPLEMENTACIÓN DEL PROGRAMA DE GOBIERNO 2021 GESTION INTEGRAL DEL ESPACIO PUBLICO EN EL MUNICIPIO DE POPAYÁN</t>
  </si>
  <si>
    <t>21-9-19-001-02348</t>
  </si>
  <si>
    <t>ESTUDIOS Y DISEÑOS PARA EL PROYECTO DENOMINADO "PARQUE MALECÓN DEL RÍO MOLINO" EN LA CIUDAD DE POPAYÁN – CAUCA</t>
  </si>
  <si>
    <t>21-9-19-001-02436</t>
  </si>
  <si>
    <t>AUNAR ESFUERZOS PARA LA ATENCION DE VIAS REGIONALES EN EL MUNICIPIO DE POPAYAN CON OBRAS DE MEJORAMIENTO EN EL MARCO DEL PROGRAMA PARA LA CONEXIÓN DE TERRITORIOS, EL CRECIMIENTO SOSTENIBLE Y LA REACTIVACION 2.0 - CONSTRUCCIÓN DE LA AVENIDA LOS PROCERES EN EL MUNICIPIO DE POPAYÁN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</si>
</sst>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$&quot;* #,##0_-;\-&quot;$&quot;* #,##0_-;_-&quot;$&quot;* &quot;-&quot;_-;_-@_-"/>
    <numFmt numFmtId="165" formatCode="_-* #,##0.00\ &quot;$&quot;_-;\-* #,##0.00\ &quot;$&quot;_-;_-* &quot;-&quot;??\ &quot;$&quot;_-;_-@_-"/>
    <numFmt numFmtId="166" formatCode="_-&quot;$&quot;* #,##0_-;\-&quot;$&quot;* #,##0_-;_-&quot;$&quot;* &quot;-&quot;??_-;_-@_-"/>
    <numFmt numFmtId="167" formatCode="&quot;$&quot;\ #,##0.00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24"/>
      <color theme="0"/>
      <name val="Arial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E2EFD9"/>
      </patternFill>
    </fill>
    <fill>
      <patternFill patternType="solid">
        <fgColor theme="0"/>
        <bgColor rgb="FFDEEAF6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5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</cellStyleXfs>
  <cellXfs count="129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56" applyNumberFormat="1" applyFont="1" applyFill="1" applyBorder="1" applyAlignment="1" applyProtection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56" applyNumberFormat="1" applyFont="1" applyFill="1" applyBorder="1" applyAlignment="1" applyProtection="1">
      <alignment horizontal="center" vertical="center" wrapText="1"/>
    </xf>
    <xf numFmtId="0" fontId="1" fillId="2" borderId="2" xfId="78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2" borderId="3" xfId="56" applyNumberFormat="1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10" borderId="2" xfId="0" applyFont="1" applyFill="1" applyBorder="1" applyAlignment="1">
      <alignment vertical="center" wrapText="1"/>
    </xf>
    <xf numFmtId="0" fontId="1" fillId="11" borderId="1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7" fontId="1" fillId="2" borderId="2" xfId="0" applyNumberFormat="1" applyFont="1" applyFill="1" applyBorder="1" applyAlignment="1">
      <alignment horizontal="center" vertical="center"/>
    </xf>
    <xf numFmtId="167" fontId="1" fillId="0" borderId="2" xfId="104" applyNumberFormat="1" applyFont="1" applyFill="1" applyBorder="1" applyAlignment="1" applyProtection="1">
      <alignment horizontal="center" vertical="center"/>
      <protection locked="0"/>
    </xf>
    <xf numFmtId="167" fontId="12" fillId="0" borderId="2" xfId="104" applyNumberFormat="1" applyFont="1" applyFill="1" applyBorder="1" applyAlignment="1" applyProtection="1">
      <alignment horizontal="center" vertical="center"/>
      <protection locked="0"/>
    </xf>
    <xf numFmtId="167" fontId="3" fillId="5" borderId="2" xfId="25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3" fillId="9" borderId="2" xfId="7" applyNumberFormat="1" applyFont="1" applyFill="1" applyBorder="1" applyAlignment="1">
      <alignment horizontal="center" vertical="center" wrapText="1"/>
    </xf>
    <xf numFmtId="167" fontId="3" fillId="9" borderId="2" xfId="7" applyNumberFormat="1" applyFont="1" applyFill="1" applyBorder="1" applyAlignment="1">
      <alignment horizontal="center" vertical="center"/>
    </xf>
    <xf numFmtId="167" fontId="1" fillId="2" borderId="2" xfId="7" applyNumberFormat="1" applyFont="1" applyFill="1" applyBorder="1" applyAlignment="1">
      <alignment horizontal="center" vertical="center" wrapText="1"/>
    </xf>
    <xf numFmtId="167" fontId="3" fillId="5" borderId="2" xfId="60" applyNumberFormat="1" applyFont="1" applyFill="1" applyBorder="1" applyAlignment="1">
      <alignment horizontal="center" vertical="center" wrapText="1"/>
    </xf>
    <xf numFmtId="167" fontId="1" fillId="2" borderId="2" xfId="25" applyNumberFormat="1" applyFont="1" applyFill="1" applyBorder="1" applyAlignment="1">
      <alignment horizontal="center" vertical="center"/>
    </xf>
    <xf numFmtId="167" fontId="1" fillId="2" borderId="2" xfId="104" applyNumberFormat="1" applyFont="1" applyFill="1" applyBorder="1" applyAlignment="1" applyProtection="1">
      <alignment horizontal="center" vertical="center" wrapText="1"/>
    </xf>
    <xf numFmtId="167" fontId="1" fillId="2" borderId="2" xfId="0" applyNumberFormat="1" applyFont="1" applyFill="1" applyBorder="1" applyAlignment="1">
      <alignment horizontal="center" vertical="center" wrapText="1"/>
    </xf>
    <xf numFmtId="167" fontId="6" fillId="6" borderId="2" xfId="7" applyNumberFormat="1" applyFont="1" applyFill="1" applyBorder="1" applyAlignment="1">
      <alignment horizontal="center" vertical="center"/>
    </xf>
    <xf numFmtId="167" fontId="1" fillId="8" borderId="2" xfId="7" applyNumberFormat="1" applyFont="1" applyFill="1" applyBorder="1" applyAlignment="1">
      <alignment horizontal="center" vertical="center"/>
    </xf>
    <xf numFmtId="167" fontId="3" fillId="8" borderId="2" xfId="7" applyNumberFormat="1" applyFont="1" applyFill="1" applyBorder="1" applyAlignment="1">
      <alignment horizontal="center" vertical="center"/>
    </xf>
    <xf numFmtId="167" fontId="15" fillId="6" borderId="2" xfId="7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vertical="center" wrapText="1"/>
    </xf>
    <xf numFmtId="167" fontId="1" fillId="2" borderId="7" xfId="7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7" fontId="1" fillId="2" borderId="16" xfId="7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67" fontId="1" fillId="2" borderId="1" xfId="0" applyNumberFormat="1" applyFont="1" applyFill="1" applyBorder="1" applyAlignment="1">
      <alignment horizontal="center" vertical="center"/>
    </xf>
    <xf numFmtId="167" fontId="1" fillId="2" borderId="3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56" applyNumberFormat="1" applyFont="1" applyFill="1" applyBorder="1" applyAlignment="1" applyProtection="1">
      <alignment horizontal="left" vertical="center" wrapText="1"/>
    </xf>
    <xf numFmtId="0" fontId="1" fillId="2" borderId="7" xfId="56" applyNumberFormat="1" applyFont="1" applyFill="1" applyBorder="1" applyAlignment="1" applyProtection="1">
      <alignment horizontal="left" vertical="center" wrapText="1"/>
    </xf>
    <xf numFmtId="0" fontId="1" fillId="2" borderId="3" xfId="56" applyNumberFormat="1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166" fontId="1" fillId="2" borderId="1" xfId="1" applyNumberFormat="1" applyFont="1" applyFill="1" applyBorder="1" applyAlignment="1">
      <alignment horizontal="left" vertical="center" wrapText="1"/>
    </xf>
    <xf numFmtId="166" fontId="1" fillId="2" borderId="7" xfId="1" applyNumberFormat="1" applyFont="1" applyFill="1" applyBorder="1" applyAlignment="1">
      <alignment horizontal="left" vertical="center" wrapText="1"/>
    </xf>
    <xf numFmtId="166" fontId="1" fillId="2" borderId="3" xfId="1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167" fontId="1" fillId="2" borderId="7" xfId="0" applyNumberFormat="1" applyFont="1" applyFill="1" applyBorder="1" applyAlignment="1">
      <alignment horizontal="center" vertical="center"/>
    </xf>
    <xf numFmtId="167" fontId="14" fillId="8" borderId="2" xfId="0" applyNumberFormat="1" applyFont="1" applyFill="1" applyBorder="1" applyAlignment="1">
      <alignment horizontal="center" vertical="center" wrapText="1"/>
    </xf>
    <xf numFmtId="167" fontId="3" fillId="7" borderId="9" xfId="7" applyNumberFormat="1" applyFont="1" applyFill="1" applyBorder="1" applyAlignment="1">
      <alignment horizontal="center" vertical="center" wrapText="1"/>
    </xf>
    <xf numFmtId="167" fontId="3" fillId="7" borderId="11" xfId="7" applyNumberFormat="1" applyFont="1" applyFill="1" applyBorder="1" applyAlignment="1">
      <alignment horizontal="center" vertical="center" wrapText="1"/>
    </xf>
    <xf numFmtId="167" fontId="3" fillId="7" borderId="1" xfId="7" applyNumberFormat="1" applyFont="1" applyFill="1" applyBorder="1" applyAlignment="1">
      <alignment horizontal="center" vertical="center" wrapText="1"/>
    </xf>
    <xf numFmtId="167" fontId="3" fillId="7" borderId="3" xfId="7" applyNumberFormat="1" applyFont="1" applyFill="1" applyBorder="1" applyAlignment="1">
      <alignment horizontal="center" vertical="center" wrapText="1"/>
    </xf>
    <xf numFmtId="167" fontId="1" fillId="2" borderId="1" xfId="7" applyNumberFormat="1" applyFont="1" applyFill="1" applyBorder="1" applyAlignment="1">
      <alignment horizontal="center" vertical="center" wrapText="1"/>
    </xf>
    <xf numFmtId="167" fontId="1" fillId="2" borderId="3" xfId="7" applyNumberFormat="1" applyFont="1" applyFill="1" applyBorder="1" applyAlignment="1">
      <alignment horizontal="center" vertical="center" wrapText="1"/>
    </xf>
    <xf numFmtId="167" fontId="1" fillId="2" borderId="1" xfId="104" applyNumberFormat="1" applyFont="1" applyFill="1" applyBorder="1" applyAlignment="1" applyProtection="1">
      <alignment horizontal="center" vertical="center" wrapText="1"/>
    </xf>
    <xf numFmtId="167" fontId="1" fillId="2" borderId="3" xfId="104" applyNumberFormat="1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167" fontId="1" fillId="2" borderId="1" xfId="60" applyNumberFormat="1" applyFont="1" applyFill="1" applyBorder="1" applyAlignment="1">
      <alignment horizontal="center" vertical="center" wrapText="1"/>
    </xf>
    <xf numFmtId="167" fontId="1" fillId="2" borderId="7" xfId="60" applyNumberFormat="1" applyFont="1" applyFill="1" applyBorder="1" applyAlignment="1">
      <alignment horizontal="center" vertical="center" wrapText="1"/>
    </xf>
    <xf numFmtId="167" fontId="1" fillId="2" borderId="3" xfId="6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7" fontId="1" fillId="2" borderId="7" xfId="7" applyNumberFormat="1" applyFont="1" applyFill="1" applyBorder="1" applyAlignment="1">
      <alignment horizontal="center" vertical="center" wrapText="1"/>
    </xf>
    <xf numFmtId="167" fontId="1" fillId="0" borderId="1" xfId="104" applyNumberFormat="1" applyFont="1" applyFill="1" applyBorder="1" applyAlignment="1" applyProtection="1">
      <alignment horizontal="center" vertical="center"/>
      <protection locked="0"/>
    </xf>
    <xf numFmtId="167" fontId="1" fillId="0" borderId="3" xfId="104" applyNumberFormat="1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7" fontId="6" fillId="12" borderId="2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05">
    <cellStyle name="Millares" xfId="104" builtinId="3"/>
    <cellStyle name="Millares 10" xfId="4" xr:uid="{00000000-0005-0000-0000-000001000000}"/>
    <cellStyle name="Millares 10 10" xfId="57" xr:uid="{00000000-0005-0000-0000-000002000000}"/>
    <cellStyle name="Millares 10 11" xfId="65" xr:uid="{00000000-0005-0000-0000-000003000000}"/>
    <cellStyle name="Millares 10 12" xfId="70" xr:uid="{00000000-0005-0000-0000-000004000000}"/>
    <cellStyle name="Millares 10 13" xfId="75" xr:uid="{00000000-0005-0000-0000-000005000000}"/>
    <cellStyle name="Millares 10 14" xfId="82" xr:uid="{00000000-0005-0000-0000-000006000000}"/>
    <cellStyle name="Millares 10 15" xfId="87" xr:uid="{00000000-0005-0000-0000-000007000000}"/>
    <cellStyle name="Millares 10 16" xfId="93" xr:uid="{00000000-0005-0000-0000-000008000000}"/>
    <cellStyle name="Millares 10 17" xfId="100" xr:uid="{00000000-0005-0000-0000-000009000000}"/>
    <cellStyle name="Millares 10 2" xfId="10" xr:uid="{00000000-0005-0000-0000-00000A000000}"/>
    <cellStyle name="Millares 10 3" xfId="16" xr:uid="{00000000-0005-0000-0000-00000B000000}"/>
    <cellStyle name="Millares 10 4" xfId="22" xr:uid="{00000000-0005-0000-0000-00000C000000}"/>
    <cellStyle name="Millares 10 5" xfId="28" xr:uid="{00000000-0005-0000-0000-00000D000000}"/>
    <cellStyle name="Millares 10 6" xfId="34" xr:uid="{00000000-0005-0000-0000-00000E000000}"/>
    <cellStyle name="Millares 10 7" xfId="39" xr:uid="{00000000-0005-0000-0000-00000F000000}"/>
    <cellStyle name="Millares 10 8" xfId="44" xr:uid="{00000000-0005-0000-0000-000010000000}"/>
    <cellStyle name="Millares 10 9" xfId="50" xr:uid="{00000000-0005-0000-0000-000011000000}"/>
    <cellStyle name="Millares 11" xfId="5" xr:uid="{00000000-0005-0000-0000-000012000000}"/>
    <cellStyle name="Millares 11 10" xfId="58" xr:uid="{00000000-0005-0000-0000-000013000000}"/>
    <cellStyle name="Millares 11 11" xfId="66" xr:uid="{00000000-0005-0000-0000-000014000000}"/>
    <cellStyle name="Millares 11 12" xfId="71" xr:uid="{00000000-0005-0000-0000-000015000000}"/>
    <cellStyle name="Millares 11 13" xfId="76" xr:uid="{00000000-0005-0000-0000-000016000000}"/>
    <cellStyle name="Millares 11 14" xfId="83" xr:uid="{00000000-0005-0000-0000-000017000000}"/>
    <cellStyle name="Millares 11 15" xfId="88" xr:uid="{00000000-0005-0000-0000-000018000000}"/>
    <cellStyle name="Millares 11 16" xfId="94" xr:uid="{00000000-0005-0000-0000-000019000000}"/>
    <cellStyle name="Millares 11 17" xfId="99" xr:uid="{00000000-0005-0000-0000-00001A000000}"/>
    <cellStyle name="Millares 11 2" xfId="11" xr:uid="{00000000-0005-0000-0000-00001B000000}"/>
    <cellStyle name="Millares 11 3" xfId="17" xr:uid="{00000000-0005-0000-0000-00001C000000}"/>
    <cellStyle name="Millares 11 4" xfId="23" xr:uid="{00000000-0005-0000-0000-00001D000000}"/>
    <cellStyle name="Millares 11 5" xfId="29" xr:uid="{00000000-0005-0000-0000-00001E000000}"/>
    <cellStyle name="Millares 11 6" xfId="35" xr:uid="{00000000-0005-0000-0000-00001F000000}"/>
    <cellStyle name="Millares 11 7" xfId="40" xr:uid="{00000000-0005-0000-0000-000020000000}"/>
    <cellStyle name="Millares 11 8" xfId="45" xr:uid="{00000000-0005-0000-0000-000021000000}"/>
    <cellStyle name="Millares 11 9" xfId="51" xr:uid="{00000000-0005-0000-0000-000022000000}"/>
    <cellStyle name="Millares 2" xfId="2" xr:uid="{00000000-0005-0000-0000-000023000000}"/>
    <cellStyle name="Millares 2 10" xfId="55" xr:uid="{00000000-0005-0000-0000-000024000000}"/>
    <cellStyle name="Millares 2 11" xfId="63" xr:uid="{00000000-0005-0000-0000-000025000000}"/>
    <cellStyle name="Millares 2 12" xfId="68" xr:uid="{00000000-0005-0000-0000-000026000000}"/>
    <cellStyle name="Millares 2 13" xfId="73" xr:uid="{00000000-0005-0000-0000-000027000000}"/>
    <cellStyle name="Millares 2 14" xfId="80" xr:uid="{00000000-0005-0000-0000-000028000000}"/>
    <cellStyle name="Millares 2 15" xfId="85" xr:uid="{00000000-0005-0000-0000-000029000000}"/>
    <cellStyle name="Millares 2 16" xfId="91" xr:uid="{00000000-0005-0000-0000-00002A000000}"/>
    <cellStyle name="Millares 2 17" xfId="102" xr:uid="{00000000-0005-0000-0000-00002B000000}"/>
    <cellStyle name="Millares 2 2" xfId="8" xr:uid="{00000000-0005-0000-0000-00002C000000}"/>
    <cellStyle name="Millares 2 3" xfId="14" xr:uid="{00000000-0005-0000-0000-00002D000000}"/>
    <cellStyle name="Millares 2 4" xfId="20" xr:uid="{00000000-0005-0000-0000-00002E000000}"/>
    <cellStyle name="Millares 2 5" xfId="26" xr:uid="{00000000-0005-0000-0000-00002F000000}"/>
    <cellStyle name="Millares 2 6" xfId="32" xr:uid="{00000000-0005-0000-0000-000030000000}"/>
    <cellStyle name="Millares 2 7" xfId="37" xr:uid="{00000000-0005-0000-0000-000031000000}"/>
    <cellStyle name="Millares 2 8" xfId="42" xr:uid="{00000000-0005-0000-0000-000032000000}"/>
    <cellStyle name="Millares 2 9" xfId="48" xr:uid="{00000000-0005-0000-0000-000033000000}"/>
    <cellStyle name="Moneda" xfId="1" builtinId="4"/>
    <cellStyle name="Moneda [0]" xfId="7" builtinId="7"/>
    <cellStyle name="Moneda [0] 10" xfId="60" xr:uid="{00000000-0005-0000-0000-000036000000}"/>
    <cellStyle name="Moneda [0] 2" xfId="13" xr:uid="{00000000-0005-0000-0000-000037000000}"/>
    <cellStyle name="Moneda [0] 2 2" xfId="97" xr:uid="{00000000-0005-0000-0000-000038000000}"/>
    <cellStyle name="Moneda [0] 3" xfId="19" xr:uid="{00000000-0005-0000-0000-000039000000}"/>
    <cellStyle name="Moneda [0] 4" xfId="25" xr:uid="{00000000-0005-0000-0000-00003A000000}"/>
    <cellStyle name="Moneda [0] 5" xfId="31" xr:uid="{00000000-0005-0000-0000-00003B000000}"/>
    <cellStyle name="Moneda [0] 8" xfId="47" xr:uid="{00000000-0005-0000-0000-00003C000000}"/>
    <cellStyle name="Moneda [0] 9" xfId="53" xr:uid="{00000000-0005-0000-0000-00003D000000}"/>
    <cellStyle name="Normal" xfId="0" builtinId="0"/>
    <cellStyle name="Normal 10 2" xfId="103" xr:uid="{00000000-0005-0000-0000-00003F000000}"/>
    <cellStyle name="Normal 18 2" xfId="6" xr:uid="{00000000-0005-0000-0000-000040000000}"/>
    <cellStyle name="Normal 18 2 10" xfId="59" xr:uid="{00000000-0005-0000-0000-000041000000}"/>
    <cellStyle name="Normal 18 2 11" xfId="67" xr:uid="{00000000-0005-0000-0000-000042000000}"/>
    <cellStyle name="Normal 18 2 12" xfId="72" xr:uid="{00000000-0005-0000-0000-000043000000}"/>
    <cellStyle name="Normal 18 2 13" xfId="77" xr:uid="{00000000-0005-0000-0000-000044000000}"/>
    <cellStyle name="Normal 18 2 14" xfId="84" xr:uid="{00000000-0005-0000-0000-000045000000}"/>
    <cellStyle name="Normal 18 2 15" xfId="89" xr:uid="{00000000-0005-0000-0000-000046000000}"/>
    <cellStyle name="Normal 18 2 16" xfId="95" xr:uid="{00000000-0005-0000-0000-000047000000}"/>
    <cellStyle name="Normal 18 2 17" xfId="98" xr:uid="{00000000-0005-0000-0000-000048000000}"/>
    <cellStyle name="Normal 18 2 2" xfId="12" xr:uid="{00000000-0005-0000-0000-000049000000}"/>
    <cellStyle name="Normal 18 2 3" xfId="18" xr:uid="{00000000-0005-0000-0000-00004A000000}"/>
    <cellStyle name="Normal 18 2 4" xfId="24" xr:uid="{00000000-0005-0000-0000-00004B000000}"/>
    <cellStyle name="Normal 18 2 5" xfId="30" xr:uid="{00000000-0005-0000-0000-00004C000000}"/>
    <cellStyle name="Normal 18 2 6" xfId="36" xr:uid="{00000000-0005-0000-0000-00004D000000}"/>
    <cellStyle name="Normal 18 2 7" xfId="41" xr:uid="{00000000-0005-0000-0000-00004E000000}"/>
    <cellStyle name="Normal 18 2 8" xfId="46" xr:uid="{00000000-0005-0000-0000-00004F000000}"/>
    <cellStyle name="Normal 18 2 9" xfId="52" xr:uid="{00000000-0005-0000-0000-000050000000}"/>
    <cellStyle name="Normal 2" xfId="3" xr:uid="{00000000-0005-0000-0000-000051000000}"/>
    <cellStyle name="Normal 2 10" xfId="56" xr:uid="{00000000-0005-0000-0000-000052000000}"/>
    <cellStyle name="Normal 2 11" xfId="64" xr:uid="{00000000-0005-0000-0000-000053000000}"/>
    <cellStyle name="Normal 2 12" xfId="69" xr:uid="{00000000-0005-0000-0000-000054000000}"/>
    <cellStyle name="Normal 2 13" xfId="74" xr:uid="{00000000-0005-0000-0000-000055000000}"/>
    <cellStyle name="Normal 2 14" xfId="81" xr:uid="{00000000-0005-0000-0000-000056000000}"/>
    <cellStyle name="Normal 2 15" xfId="86" xr:uid="{00000000-0005-0000-0000-000057000000}"/>
    <cellStyle name="Normal 2 16" xfId="92" xr:uid="{00000000-0005-0000-0000-000058000000}"/>
    <cellStyle name="Normal 2 17" xfId="96" xr:uid="{00000000-0005-0000-0000-000059000000}"/>
    <cellStyle name="Normal 2 2" xfId="9" xr:uid="{00000000-0005-0000-0000-00005A000000}"/>
    <cellStyle name="Normal 2 3" xfId="15" xr:uid="{00000000-0005-0000-0000-00005B000000}"/>
    <cellStyle name="Normal 2 4" xfId="21" xr:uid="{00000000-0005-0000-0000-00005C000000}"/>
    <cellStyle name="Normal 2 5" xfId="27" xr:uid="{00000000-0005-0000-0000-00005D000000}"/>
    <cellStyle name="Normal 2 6" xfId="33" xr:uid="{00000000-0005-0000-0000-00005E000000}"/>
    <cellStyle name="Normal 2 7" xfId="38" xr:uid="{00000000-0005-0000-0000-00005F000000}"/>
    <cellStyle name="Normal 2 8" xfId="43" xr:uid="{00000000-0005-0000-0000-000060000000}"/>
    <cellStyle name="Normal 2 9" xfId="49" xr:uid="{00000000-0005-0000-0000-000061000000}"/>
    <cellStyle name="Normal 3" xfId="54" xr:uid="{00000000-0005-0000-0000-000062000000}"/>
    <cellStyle name="Normal 3 2" xfId="101" xr:uid="{00000000-0005-0000-0000-000063000000}"/>
    <cellStyle name="Normal 4" xfId="61" xr:uid="{00000000-0005-0000-0000-000064000000}"/>
    <cellStyle name="Normal 5" xfId="62" xr:uid="{00000000-0005-0000-0000-000065000000}"/>
    <cellStyle name="Normal 6" xfId="90" xr:uid="{00000000-0005-0000-0000-000066000000}"/>
    <cellStyle name="Normal 7" xfId="78" xr:uid="{00000000-0005-0000-0000-000067000000}"/>
    <cellStyle name="Normal 8" xfId="79" xr:uid="{00000000-0005-0000-0000-000068000000}"/>
  </cellStyles>
  <dxfs count="0"/>
  <tableStyles count="0" defaultTableStyle="TableStyleMedium2" defaultPivotStyle="PivotStyleLight16"/>
  <colors>
    <mruColors>
      <color rgb="FF478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4"/>
  <sheetViews>
    <sheetView tabSelected="1" topLeftCell="D149" zoomScale="82" zoomScaleNormal="82" zoomScaleSheetLayoutView="85" workbookViewId="0">
      <selection activeCell="I167" sqref="I167"/>
    </sheetView>
  </sheetViews>
  <sheetFormatPr baseColWidth="10" defaultRowHeight="12.75" x14ac:dyDescent="0.2"/>
  <cols>
    <col min="1" max="1" width="4" style="35" bestFit="1" customWidth="1"/>
    <col min="2" max="2" width="17.5703125" style="7" customWidth="1"/>
    <col min="3" max="3" width="22.28515625" style="7" customWidth="1"/>
    <col min="4" max="4" width="53.5703125" style="6" customWidth="1"/>
    <col min="5" max="5" width="7.5703125" style="7" customWidth="1"/>
    <col min="6" max="6" width="7.28515625" style="7" customWidth="1"/>
    <col min="7" max="7" width="6.85546875" style="7" customWidth="1"/>
    <col min="8" max="8" width="7.28515625" style="7" customWidth="1"/>
    <col min="9" max="10" width="21.7109375" style="51" bestFit="1" customWidth="1"/>
    <col min="11" max="11" width="22" style="51" customWidth="1"/>
    <col min="12" max="16384" width="11.42578125" style="12"/>
  </cols>
  <sheetData>
    <row r="1" spans="1:11" ht="30" customHeight="1" x14ac:dyDescent="0.2">
      <c r="A1" s="107" t="s">
        <v>96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1" customHeight="1" x14ac:dyDescent="0.2">
      <c r="A2" s="111" t="s">
        <v>82</v>
      </c>
      <c r="B2" s="112" t="s">
        <v>24</v>
      </c>
      <c r="C2" s="112" t="s">
        <v>25</v>
      </c>
      <c r="D2" s="112" t="s">
        <v>9</v>
      </c>
      <c r="E2" s="112" t="s">
        <v>17</v>
      </c>
      <c r="F2" s="112"/>
      <c r="G2" s="112"/>
      <c r="H2" s="112"/>
      <c r="I2" s="98" t="s">
        <v>209</v>
      </c>
      <c r="J2" s="98"/>
      <c r="K2" s="98"/>
    </row>
    <row r="3" spans="1:11" ht="6" customHeight="1" x14ac:dyDescent="0.2">
      <c r="A3" s="111"/>
      <c r="B3" s="112"/>
      <c r="C3" s="112"/>
      <c r="D3" s="112"/>
      <c r="E3" s="112"/>
      <c r="F3" s="112"/>
      <c r="G3" s="112"/>
      <c r="H3" s="112"/>
      <c r="I3" s="99" t="s">
        <v>0</v>
      </c>
      <c r="J3" s="101" t="s">
        <v>1</v>
      </c>
      <c r="K3" s="101" t="s">
        <v>15</v>
      </c>
    </row>
    <row r="4" spans="1:11" s="13" customFormat="1" ht="36" customHeight="1" x14ac:dyDescent="0.2">
      <c r="A4" s="111"/>
      <c r="B4" s="112"/>
      <c r="C4" s="112"/>
      <c r="D4" s="112"/>
      <c r="E4" s="32" t="s">
        <v>18</v>
      </c>
      <c r="F4" s="32" t="s">
        <v>19</v>
      </c>
      <c r="G4" s="32" t="s">
        <v>20</v>
      </c>
      <c r="H4" s="32" t="s">
        <v>21</v>
      </c>
      <c r="I4" s="100"/>
      <c r="J4" s="102"/>
      <c r="K4" s="102"/>
    </row>
    <row r="5" spans="1:11" ht="36" customHeight="1" x14ac:dyDescent="0.2">
      <c r="A5" s="67">
        <v>1</v>
      </c>
      <c r="B5" s="67" t="s">
        <v>218</v>
      </c>
      <c r="C5" s="68" t="s">
        <v>23</v>
      </c>
      <c r="D5" s="68" t="s">
        <v>219</v>
      </c>
      <c r="E5" s="3">
        <v>3</v>
      </c>
      <c r="F5" s="3">
        <v>19</v>
      </c>
      <c r="G5" s="3">
        <v>1</v>
      </c>
      <c r="H5" s="3">
        <v>1</v>
      </c>
      <c r="I5" s="69">
        <v>0</v>
      </c>
      <c r="J5" s="66">
        <v>0</v>
      </c>
      <c r="K5" s="66">
        <f>I5+J5</f>
        <v>0</v>
      </c>
    </row>
    <row r="6" spans="1:11" x14ac:dyDescent="0.2">
      <c r="A6" s="78">
        <v>2</v>
      </c>
      <c r="B6" s="78" t="s">
        <v>188</v>
      </c>
      <c r="C6" s="82" t="s">
        <v>23</v>
      </c>
      <c r="D6" s="82" t="s">
        <v>14</v>
      </c>
      <c r="E6" s="3">
        <v>1</v>
      </c>
      <c r="F6" s="3">
        <v>4</v>
      </c>
      <c r="G6" s="3">
        <v>1</v>
      </c>
      <c r="H6" s="3">
        <v>1</v>
      </c>
      <c r="I6" s="103">
        <v>300000000</v>
      </c>
      <c r="J6" s="103">
        <v>0</v>
      </c>
      <c r="K6" s="103">
        <f>I6+J6</f>
        <v>300000000</v>
      </c>
    </row>
    <row r="7" spans="1:11" x14ac:dyDescent="0.2">
      <c r="A7" s="88"/>
      <c r="B7" s="88"/>
      <c r="C7" s="87"/>
      <c r="D7" s="87"/>
      <c r="E7" s="3">
        <v>1</v>
      </c>
      <c r="F7" s="3">
        <v>4</v>
      </c>
      <c r="G7" s="3">
        <v>2</v>
      </c>
      <c r="H7" s="3">
        <v>1</v>
      </c>
      <c r="I7" s="113"/>
      <c r="J7" s="113"/>
      <c r="K7" s="113"/>
    </row>
    <row r="8" spans="1:11" x14ac:dyDescent="0.2">
      <c r="A8" s="88"/>
      <c r="B8" s="88"/>
      <c r="C8" s="87"/>
      <c r="D8" s="87"/>
      <c r="E8" s="3">
        <v>1</v>
      </c>
      <c r="F8" s="3">
        <v>4</v>
      </c>
      <c r="G8" s="3">
        <v>3</v>
      </c>
      <c r="H8" s="3">
        <v>1</v>
      </c>
      <c r="I8" s="113"/>
      <c r="J8" s="113"/>
      <c r="K8" s="113"/>
    </row>
    <row r="9" spans="1:11" x14ac:dyDescent="0.2">
      <c r="A9" s="79"/>
      <c r="B9" s="79"/>
      <c r="C9" s="81"/>
      <c r="D9" s="81"/>
      <c r="E9" s="3">
        <v>1</v>
      </c>
      <c r="F9" s="3">
        <v>4</v>
      </c>
      <c r="G9" s="3">
        <v>4</v>
      </c>
      <c r="H9" s="3">
        <v>1</v>
      </c>
      <c r="I9" s="104"/>
      <c r="J9" s="104"/>
      <c r="K9" s="104"/>
    </row>
    <row r="10" spans="1:11" x14ac:dyDescent="0.2">
      <c r="A10" s="88">
        <v>3</v>
      </c>
      <c r="B10" s="78" t="s">
        <v>213</v>
      </c>
      <c r="C10" s="82" t="s">
        <v>23</v>
      </c>
      <c r="D10" s="82" t="s">
        <v>214</v>
      </c>
      <c r="E10" s="3">
        <v>1</v>
      </c>
      <c r="F10" s="3">
        <v>4</v>
      </c>
      <c r="G10" s="3">
        <v>3</v>
      </c>
      <c r="H10" s="3">
        <v>1</v>
      </c>
      <c r="I10" s="113">
        <v>1977492760</v>
      </c>
      <c r="J10" s="113">
        <v>0</v>
      </c>
      <c r="K10" s="113">
        <f>I10+J10</f>
        <v>1977492760</v>
      </c>
    </row>
    <row r="11" spans="1:11" x14ac:dyDescent="0.2">
      <c r="A11" s="79"/>
      <c r="B11" s="79"/>
      <c r="C11" s="81"/>
      <c r="D11" s="81"/>
      <c r="E11" s="3">
        <v>1</v>
      </c>
      <c r="F11" s="3">
        <v>4</v>
      </c>
      <c r="G11" s="3">
        <v>4</v>
      </c>
      <c r="H11" s="3">
        <v>1</v>
      </c>
      <c r="I11" s="104"/>
      <c r="J11" s="104"/>
      <c r="K11" s="104"/>
    </row>
    <row r="12" spans="1:11" ht="14.25" customHeight="1" x14ac:dyDescent="0.2">
      <c r="A12" s="76">
        <v>4</v>
      </c>
      <c r="B12" s="78" t="s">
        <v>108</v>
      </c>
      <c r="C12" s="82" t="s">
        <v>23</v>
      </c>
      <c r="D12" s="82" t="s">
        <v>16</v>
      </c>
      <c r="E12" s="3">
        <v>1</v>
      </c>
      <c r="F12" s="3">
        <v>4</v>
      </c>
      <c r="G12" s="3">
        <v>1</v>
      </c>
      <c r="H12" s="3">
        <v>1</v>
      </c>
      <c r="I12" s="108">
        <v>5589512977</v>
      </c>
      <c r="J12" s="108">
        <v>929503369</v>
      </c>
      <c r="K12" s="71">
        <f>I12+J12</f>
        <v>6519016346</v>
      </c>
    </row>
    <row r="13" spans="1:11" x14ac:dyDescent="0.2">
      <c r="A13" s="86"/>
      <c r="B13" s="88"/>
      <c r="C13" s="87"/>
      <c r="D13" s="87"/>
      <c r="E13" s="3">
        <v>1</v>
      </c>
      <c r="F13" s="3">
        <v>4</v>
      </c>
      <c r="G13" s="3">
        <v>2</v>
      </c>
      <c r="H13" s="3">
        <v>1</v>
      </c>
      <c r="I13" s="109"/>
      <c r="J13" s="109"/>
      <c r="K13" s="97"/>
    </row>
    <row r="14" spans="1:11" x14ac:dyDescent="0.2">
      <c r="A14" s="86"/>
      <c r="B14" s="88"/>
      <c r="C14" s="87"/>
      <c r="D14" s="87"/>
      <c r="E14" s="3">
        <v>1</v>
      </c>
      <c r="F14" s="3">
        <v>4</v>
      </c>
      <c r="G14" s="3">
        <v>3</v>
      </c>
      <c r="H14" s="3">
        <v>1</v>
      </c>
      <c r="I14" s="109"/>
      <c r="J14" s="109"/>
      <c r="K14" s="97"/>
    </row>
    <row r="15" spans="1:11" ht="14.25" customHeight="1" x14ac:dyDescent="0.2">
      <c r="A15" s="77"/>
      <c r="B15" s="79"/>
      <c r="C15" s="81"/>
      <c r="D15" s="81"/>
      <c r="E15" s="3">
        <v>1</v>
      </c>
      <c r="F15" s="3">
        <v>4</v>
      </c>
      <c r="G15" s="3">
        <v>4</v>
      </c>
      <c r="H15" s="3">
        <v>1</v>
      </c>
      <c r="I15" s="110"/>
      <c r="J15" s="110"/>
      <c r="K15" s="72"/>
    </row>
    <row r="16" spans="1:11" ht="25.5" x14ac:dyDescent="0.2">
      <c r="A16" s="33">
        <v>5</v>
      </c>
      <c r="B16" s="45" t="s">
        <v>109</v>
      </c>
      <c r="C16" s="11" t="s">
        <v>23</v>
      </c>
      <c r="D16" s="20" t="s">
        <v>22</v>
      </c>
      <c r="E16" s="3">
        <v>3</v>
      </c>
      <c r="F16" s="3">
        <v>19</v>
      </c>
      <c r="G16" s="3">
        <v>1</v>
      </c>
      <c r="H16" s="3">
        <v>1</v>
      </c>
      <c r="I16" s="46">
        <v>1300200000</v>
      </c>
      <c r="J16" s="46">
        <v>0</v>
      </c>
      <c r="K16" s="46">
        <f>I16+J16</f>
        <v>1300200000</v>
      </c>
    </row>
    <row r="17" spans="1:11" s="13" customFormat="1" ht="17.25" customHeight="1" x14ac:dyDescent="0.2">
      <c r="A17" s="73" t="s">
        <v>32</v>
      </c>
      <c r="B17" s="74"/>
      <c r="C17" s="74"/>
      <c r="D17" s="74"/>
      <c r="E17" s="74"/>
      <c r="F17" s="74"/>
      <c r="G17" s="74"/>
      <c r="H17" s="75"/>
      <c r="I17" s="55">
        <f>SUM(I5:I16)</f>
        <v>9167205737</v>
      </c>
      <c r="J17" s="55">
        <f t="shared" ref="J17:K17" si="0">SUM(J5:J16)</f>
        <v>929503369</v>
      </c>
      <c r="K17" s="55">
        <f t="shared" si="0"/>
        <v>10096709106</v>
      </c>
    </row>
    <row r="18" spans="1:11" ht="45.75" customHeight="1" x14ac:dyDescent="0.2">
      <c r="A18" s="10">
        <v>6</v>
      </c>
      <c r="B18" s="3" t="s">
        <v>110</v>
      </c>
      <c r="C18" s="11" t="s">
        <v>26</v>
      </c>
      <c r="D18" s="9" t="s">
        <v>84</v>
      </c>
      <c r="E18" s="3">
        <v>6</v>
      </c>
      <c r="F18" s="3">
        <v>23</v>
      </c>
      <c r="G18" s="3">
        <v>4</v>
      </c>
      <c r="H18" s="3">
        <v>1</v>
      </c>
      <c r="I18" s="46">
        <v>248400000</v>
      </c>
      <c r="J18" s="46">
        <v>0</v>
      </c>
      <c r="K18" s="46">
        <f>I18+J18</f>
        <v>248400000</v>
      </c>
    </row>
    <row r="19" spans="1:11" ht="12" customHeight="1" x14ac:dyDescent="0.2">
      <c r="A19" s="76">
        <v>7</v>
      </c>
      <c r="B19" s="78" t="s">
        <v>111</v>
      </c>
      <c r="C19" s="82" t="s">
        <v>26</v>
      </c>
      <c r="D19" s="82" t="s">
        <v>27</v>
      </c>
      <c r="E19" s="3">
        <v>3</v>
      </c>
      <c r="F19" s="3">
        <v>16</v>
      </c>
      <c r="G19" s="3">
        <v>1</v>
      </c>
      <c r="H19" s="3">
        <v>1</v>
      </c>
      <c r="I19" s="71">
        <v>3107005051</v>
      </c>
      <c r="J19" s="71">
        <v>102306666</v>
      </c>
      <c r="K19" s="71">
        <f t="shared" ref="K19" si="1">I19+J19</f>
        <v>3209311717</v>
      </c>
    </row>
    <row r="20" spans="1:11" ht="15" customHeight="1" x14ac:dyDescent="0.2">
      <c r="A20" s="86"/>
      <c r="B20" s="88"/>
      <c r="C20" s="87"/>
      <c r="D20" s="87"/>
      <c r="E20" s="3">
        <v>3</v>
      </c>
      <c r="F20" s="3">
        <v>16</v>
      </c>
      <c r="G20" s="3">
        <v>1</v>
      </c>
      <c r="H20" s="3">
        <v>2</v>
      </c>
      <c r="I20" s="97"/>
      <c r="J20" s="97"/>
      <c r="K20" s="97"/>
    </row>
    <row r="21" spans="1:11" ht="12.75" customHeight="1" x14ac:dyDescent="0.2">
      <c r="A21" s="86"/>
      <c r="B21" s="88"/>
      <c r="C21" s="87"/>
      <c r="D21" s="87"/>
      <c r="E21" s="3">
        <v>3</v>
      </c>
      <c r="F21" s="3">
        <v>17</v>
      </c>
      <c r="G21" s="3">
        <v>1</v>
      </c>
      <c r="H21" s="3">
        <v>1</v>
      </c>
      <c r="I21" s="97"/>
      <c r="J21" s="97"/>
      <c r="K21" s="97"/>
    </row>
    <row r="22" spans="1:11" ht="12.75" customHeight="1" x14ac:dyDescent="0.2">
      <c r="A22" s="77"/>
      <c r="B22" s="79"/>
      <c r="C22" s="81"/>
      <c r="D22" s="81"/>
      <c r="E22" s="3">
        <v>3</v>
      </c>
      <c r="F22" s="3">
        <v>18</v>
      </c>
      <c r="G22" s="3">
        <v>1</v>
      </c>
      <c r="H22" s="3">
        <v>1</v>
      </c>
      <c r="I22" s="72"/>
      <c r="J22" s="72"/>
      <c r="K22" s="72"/>
    </row>
    <row r="23" spans="1:11" ht="19.5" customHeight="1" x14ac:dyDescent="0.2">
      <c r="A23" s="76">
        <v>8</v>
      </c>
      <c r="B23" s="78" t="s">
        <v>112</v>
      </c>
      <c r="C23" s="82" t="s">
        <v>26</v>
      </c>
      <c r="D23" s="82" t="s">
        <v>85</v>
      </c>
      <c r="E23" s="3">
        <v>3</v>
      </c>
      <c r="F23" s="3">
        <v>14</v>
      </c>
      <c r="G23" s="3">
        <v>1</v>
      </c>
      <c r="H23" s="3">
        <v>1</v>
      </c>
      <c r="I23" s="71">
        <v>4443707000</v>
      </c>
      <c r="J23" s="71">
        <v>0</v>
      </c>
      <c r="K23" s="71">
        <f>I23+J23</f>
        <v>4443707000</v>
      </c>
    </row>
    <row r="24" spans="1:11" ht="18" customHeight="1" x14ac:dyDescent="0.2">
      <c r="A24" s="77"/>
      <c r="B24" s="79"/>
      <c r="C24" s="81"/>
      <c r="D24" s="81"/>
      <c r="E24" s="3">
        <v>3</v>
      </c>
      <c r="F24" s="3">
        <v>15</v>
      </c>
      <c r="G24" s="3">
        <v>1</v>
      </c>
      <c r="H24" s="3">
        <v>1</v>
      </c>
      <c r="I24" s="72"/>
      <c r="J24" s="72"/>
      <c r="K24" s="72"/>
    </row>
    <row r="25" spans="1:11" ht="13.5" customHeight="1" x14ac:dyDescent="0.2">
      <c r="A25" s="76">
        <v>9</v>
      </c>
      <c r="B25" s="78" t="s">
        <v>113</v>
      </c>
      <c r="C25" s="82" t="s">
        <v>26</v>
      </c>
      <c r="D25" s="82" t="s">
        <v>86</v>
      </c>
      <c r="E25" s="3">
        <v>4</v>
      </c>
      <c r="F25" s="3">
        <v>21</v>
      </c>
      <c r="G25" s="3">
        <v>1</v>
      </c>
      <c r="H25" s="3">
        <v>1</v>
      </c>
      <c r="I25" s="71">
        <v>4444422122</v>
      </c>
      <c r="J25" s="71">
        <v>0</v>
      </c>
      <c r="K25" s="71">
        <f>I25+J25</f>
        <v>4444422122</v>
      </c>
    </row>
    <row r="26" spans="1:11" ht="12" customHeight="1" x14ac:dyDescent="0.2">
      <c r="A26" s="86"/>
      <c r="B26" s="88"/>
      <c r="C26" s="87"/>
      <c r="D26" s="87"/>
      <c r="E26" s="3">
        <v>4</v>
      </c>
      <c r="F26" s="3">
        <v>21</v>
      </c>
      <c r="G26" s="3">
        <v>1</v>
      </c>
      <c r="H26" s="3">
        <v>2</v>
      </c>
      <c r="I26" s="97"/>
      <c r="J26" s="97"/>
      <c r="K26" s="97"/>
    </row>
    <row r="27" spans="1:11" ht="13.5" customHeight="1" x14ac:dyDescent="0.2">
      <c r="A27" s="86"/>
      <c r="B27" s="88"/>
      <c r="C27" s="87"/>
      <c r="D27" s="87"/>
      <c r="E27" s="3">
        <v>4</v>
      </c>
      <c r="F27" s="3">
        <v>21</v>
      </c>
      <c r="G27" s="3">
        <v>1</v>
      </c>
      <c r="H27" s="3">
        <v>3</v>
      </c>
      <c r="I27" s="97"/>
      <c r="J27" s="97"/>
      <c r="K27" s="97"/>
    </row>
    <row r="28" spans="1:11" ht="13.5" customHeight="1" x14ac:dyDescent="0.2">
      <c r="A28" s="86"/>
      <c r="B28" s="88"/>
      <c r="C28" s="87"/>
      <c r="D28" s="87"/>
      <c r="E28" s="3">
        <v>4</v>
      </c>
      <c r="F28" s="3">
        <v>21</v>
      </c>
      <c r="G28" s="3">
        <v>1</v>
      </c>
      <c r="H28" s="3">
        <v>4</v>
      </c>
      <c r="I28" s="97"/>
      <c r="J28" s="97"/>
      <c r="K28" s="97"/>
    </row>
    <row r="29" spans="1:11" ht="12" customHeight="1" x14ac:dyDescent="0.2">
      <c r="A29" s="77"/>
      <c r="B29" s="79"/>
      <c r="C29" s="81"/>
      <c r="D29" s="81"/>
      <c r="E29" s="3">
        <v>4</v>
      </c>
      <c r="F29" s="3">
        <v>21</v>
      </c>
      <c r="G29" s="3">
        <v>3</v>
      </c>
      <c r="H29" s="3">
        <v>1</v>
      </c>
      <c r="I29" s="72"/>
      <c r="J29" s="72"/>
      <c r="K29" s="72"/>
    </row>
    <row r="30" spans="1:11" s="13" customFormat="1" ht="17.25" customHeight="1" x14ac:dyDescent="0.2">
      <c r="A30" s="73" t="s">
        <v>31</v>
      </c>
      <c r="B30" s="74"/>
      <c r="C30" s="74"/>
      <c r="D30" s="74"/>
      <c r="E30" s="74"/>
      <c r="F30" s="74"/>
      <c r="G30" s="74"/>
      <c r="H30" s="75"/>
      <c r="I30" s="49">
        <f t="shared" ref="I30:K30" si="2">SUM(I18:I29)</f>
        <v>12243534173</v>
      </c>
      <c r="J30" s="49">
        <f t="shared" si="2"/>
        <v>102306666</v>
      </c>
      <c r="K30" s="49">
        <f t="shared" si="2"/>
        <v>12345840839</v>
      </c>
    </row>
    <row r="31" spans="1:11" ht="12.75" customHeight="1" x14ac:dyDescent="0.2">
      <c r="A31" s="78">
        <v>10</v>
      </c>
      <c r="B31" s="78" t="s">
        <v>208</v>
      </c>
      <c r="C31" s="82" t="s">
        <v>29</v>
      </c>
      <c r="D31" s="82" t="s">
        <v>216</v>
      </c>
      <c r="E31" s="3">
        <v>1</v>
      </c>
      <c r="F31" s="3">
        <v>3</v>
      </c>
      <c r="G31" s="3">
        <v>1</v>
      </c>
      <c r="H31" s="3">
        <v>2</v>
      </c>
      <c r="I31" s="71">
        <v>42296000</v>
      </c>
      <c r="J31" s="71">
        <v>0</v>
      </c>
      <c r="K31" s="71">
        <f>I31+J31</f>
        <v>42296000</v>
      </c>
    </row>
    <row r="32" spans="1:11" x14ac:dyDescent="0.2">
      <c r="A32" s="88"/>
      <c r="B32" s="88"/>
      <c r="C32" s="87"/>
      <c r="D32" s="87"/>
      <c r="E32" s="3">
        <v>1</v>
      </c>
      <c r="F32" s="3">
        <v>3</v>
      </c>
      <c r="G32" s="3">
        <v>1</v>
      </c>
      <c r="H32" s="3">
        <v>3</v>
      </c>
      <c r="I32" s="97"/>
      <c r="J32" s="97"/>
      <c r="K32" s="97"/>
    </row>
    <row r="33" spans="1:11" x14ac:dyDescent="0.2">
      <c r="A33" s="88"/>
      <c r="B33" s="88"/>
      <c r="C33" s="87"/>
      <c r="D33" s="87"/>
      <c r="E33" s="3">
        <v>1</v>
      </c>
      <c r="F33" s="3">
        <v>3</v>
      </c>
      <c r="G33" s="3">
        <v>1</v>
      </c>
      <c r="H33" s="3">
        <v>4</v>
      </c>
      <c r="I33" s="97"/>
      <c r="J33" s="97"/>
      <c r="K33" s="97"/>
    </row>
    <row r="34" spans="1:11" x14ac:dyDescent="0.2">
      <c r="A34" s="88"/>
      <c r="B34" s="88"/>
      <c r="C34" s="87"/>
      <c r="D34" s="87"/>
      <c r="E34" s="3">
        <v>1</v>
      </c>
      <c r="F34" s="3">
        <v>3</v>
      </c>
      <c r="G34" s="3">
        <v>1</v>
      </c>
      <c r="H34" s="3">
        <v>5</v>
      </c>
      <c r="I34" s="97"/>
      <c r="J34" s="97"/>
      <c r="K34" s="97"/>
    </row>
    <row r="35" spans="1:11" x14ac:dyDescent="0.2">
      <c r="A35" s="88"/>
      <c r="B35" s="88"/>
      <c r="C35" s="87"/>
      <c r="D35" s="87"/>
      <c r="E35" s="3">
        <v>1</v>
      </c>
      <c r="F35" s="3">
        <v>3</v>
      </c>
      <c r="G35" s="3">
        <v>1</v>
      </c>
      <c r="H35" s="3">
        <v>6</v>
      </c>
      <c r="I35" s="97"/>
      <c r="J35" s="97"/>
      <c r="K35" s="97"/>
    </row>
    <row r="36" spans="1:11" x14ac:dyDescent="0.2">
      <c r="A36" s="88"/>
      <c r="B36" s="88"/>
      <c r="C36" s="87"/>
      <c r="D36" s="87"/>
      <c r="E36" s="3">
        <v>1</v>
      </c>
      <c r="F36" s="3">
        <v>3</v>
      </c>
      <c r="G36" s="3">
        <v>1</v>
      </c>
      <c r="H36" s="3">
        <v>7</v>
      </c>
      <c r="I36" s="97"/>
      <c r="J36" s="97"/>
      <c r="K36" s="97"/>
    </row>
    <row r="37" spans="1:11" ht="12" customHeight="1" x14ac:dyDescent="0.2">
      <c r="A37" s="88"/>
      <c r="B37" s="88"/>
      <c r="C37" s="87"/>
      <c r="D37" s="87"/>
      <c r="E37" s="3">
        <v>1</v>
      </c>
      <c r="F37" s="3">
        <v>3</v>
      </c>
      <c r="G37" s="3">
        <v>2</v>
      </c>
      <c r="H37" s="3">
        <v>1</v>
      </c>
      <c r="I37" s="97"/>
      <c r="J37" s="97"/>
      <c r="K37" s="97"/>
    </row>
    <row r="38" spans="1:11" x14ac:dyDescent="0.2">
      <c r="A38" s="79"/>
      <c r="B38" s="79"/>
      <c r="C38" s="81"/>
      <c r="D38" s="81"/>
      <c r="E38" s="3">
        <v>1</v>
      </c>
      <c r="F38" s="3">
        <v>3</v>
      </c>
      <c r="G38" s="3">
        <v>3</v>
      </c>
      <c r="H38" s="3">
        <v>1</v>
      </c>
      <c r="I38" s="72"/>
      <c r="J38" s="72"/>
      <c r="K38" s="72"/>
    </row>
    <row r="39" spans="1:11" ht="13.5" customHeight="1" x14ac:dyDescent="0.2">
      <c r="A39" s="76">
        <v>11</v>
      </c>
      <c r="B39" s="78" t="s">
        <v>114</v>
      </c>
      <c r="C39" s="82" t="s">
        <v>29</v>
      </c>
      <c r="D39" s="82" t="s">
        <v>28</v>
      </c>
      <c r="E39" s="3">
        <v>1</v>
      </c>
      <c r="F39" s="3">
        <v>3</v>
      </c>
      <c r="G39" s="3">
        <v>1</v>
      </c>
      <c r="H39" s="3">
        <v>1</v>
      </c>
      <c r="I39" s="71">
        <v>5059928464</v>
      </c>
      <c r="J39" s="71">
        <v>933643160</v>
      </c>
      <c r="K39" s="71">
        <f>I39+J39</f>
        <v>5993571624</v>
      </c>
    </row>
    <row r="40" spans="1:11" ht="12.75" customHeight="1" x14ac:dyDescent="0.2">
      <c r="A40" s="86"/>
      <c r="B40" s="88"/>
      <c r="C40" s="87"/>
      <c r="D40" s="87"/>
      <c r="E40" s="3">
        <v>1</v>
      </c>
      <c r="F40" s="3">
        <v>3</v>
      </c>
      <c r="G40" s="3">
        <v>1</v>
      </c>
      <c r="H40" s="3">
        <v>2</v>
      </c>
      <c r="I40" s="97"/>
      <c r="J40" s="97"/>
      <c r="K40" s="97"/>
    </row>
    <row r="41" spans="1:11" ht="12.75" customHeight="1" x14ac:dyDescent="0.2">
      <c r="A41" s="86"/>
      <c r="B41" s="88"/>
      <c r="C41" s="87"/>
      <c r="D41" s="87"/>
      <c r="E41" s="3">
        <v>1</v>
      </c>
      <c r="F41" s="3">
        <v>3</v>
      </c>
      <c r="G41" s="3">
        <v>1</v>
      </c>
      <c r="H41" s="3">
        <v>3</v>
      </c>
      <c r="I41" s="97"/>
      <c r="J41" s="97"/>
      <c r="K41" s="97"/>
    </row>
    <row r="42" spans="1:11" ht="13.5" customHeight="1" x14ac:dyDescent="0.2">
      <c r="A42" s="86"/>
      <c r="B42" s="88"/>
      <c r="C42" s="87"/>
      <c r="D42" s="87"/>
      <c r="E42" s="3">
        <v>1</v>
      </c>
      <c r="F42" s="3">
        <v>3</v>
      </c>
      <c r="G42" s="3">
        <v>1</v>
      </c>
      <c r="H42" s="3">
        <v>4</v>
      </c>
      <c r="I42" s="97"/>
      <c r="J42" s="97"/>
      <c r="K42" s="97"/>
    </row>
    <row r="43" spans="1:11" ht="13.5" customHeight="1" x14ac:dyDescent="0.2">
      <c r="A43" s="86"/>
      <c r="B43" s="88"/>
      <c r="C43" s="87"/>
      <c r="D43" s="87"/>
      <c r="E43" s="3">
        <v>1</v>
      </c>
      <c r="F43" s="3">
        <v>3</v>
      </c>
      <c r="G43" s="3">
        <v>1</v>
      </c>
      <c r="H43" s="21">
        <v>5</v>
      </c>
      <c r="I43" s="97"/>
      <c r="J43" s="97"/>
      <c r="K43" s="97"/>
    </row>
    <row r="44" spans="1:11" ht="12.75" customHeight="1" x14ac:dyDescent="0.2">
      <c r="A44" s="86"/>
      <c r="B44" s="88"/>
      <c r="C44" s="87"/>
      <c r="D44" s="87"/>
      <c r="E44" s="3">
        <v>1</v>
      </c>
      <c r="F44" s="3">
        <v>3</v>
      </c>
      <c r="G44" s="3">
        <v>1</v>
      </c>
      <c r="H44" s="21">
        <v>6</v>
      </c>
      <c r="I44" s="97"/>
      <c r="J44" s="97"/>
      <c r="K44" s="97"/>
    </row>
    <row r="45" spans="1:11" ht="12.75" customHeight="1" x14ac:dyDescent="0.2">
      <c r="A45" s="86"/>
      <c r="B45" s="88"/>
      <c r="C45" s="87"/>
      <c r="D45" s="87"/>
      <c r="E45" s="3">
        <v>1</v>
      </c>
      <c r="F45" s="3">
        <v>3</v>
      </c>
      <c r="G45" s="3">
        <v>1</v>
      </c>
      <c r="H45" s="21">
        <v>7</v>
      </c>
      <c r="I45" s="97"/>
      <c r="J45" s="97"/>
      <c r="K45" s="97"/>
    </row>
    <row r="46" spans="1:11" ht="12.75" customHeight="1" x14ac:dyDescent="0.2">
      <c r="A46" s="86"/>
      <c r="B46" s="88"/>
      <c r="C46" s="87"/>
      <c r="D46" s="87"/>
      <c r="E46" s="21">
        <v>1</v>
      </c>
      <c r="F46" s="21">
        <v>3</v>
      </c>
      <c r="G46" s="21">
        <v>2</v>
      </c>
      <c r="H46" s="21">
        <v>1</v>
      </c>
      <c r="I46" s="97"/>
      <c r="J46" s="97"/>
      <c r="K46" s="97"/>
    </row>
    <row r="47" spans="1:11" ht="12.75" customHeight="1" x14ac:dyDescent="0.2">
      <c r="A47" s="77"/>
      <c r="B47" s="79"/>
      <c r="C47" s="81"/>
      <c r="D47" s="81"/>
      <c r="E47" s="21">
        <v>1</v>
      </c>
      <c r="F47" s="21">
        <v>3</v>
      </c>
      <c r="G47" s="21">
        <v>3</v>
      </c>
      <c r="H47" s="21">
        <v>1</v>
      </c>
      <c r="I47" s="72"/>
      <c r="J47" s="72"/>
      <c r="K47" s="72"/>
    </row>
    <row r="48" spans="1:11" s="13" customFormat="1" ht="19.5" customHeight="1" x14ac:dyDescent="0.2">
      <c r="A48" s="73" t="s">
        <v>30</v>
      </c>
      <c r="B48" s="74"/>
      <c r="C48" s="74"/>
      <c r="D48" s="74"/>
      <c r="E48" s="74"/>
      <c r="F48" s="74"/>
      <c r="G48" s="74"/>
      <c r="H48" s="75"/>
      <c r="I48" s="49">
        <f>SUM(I31:I47)</f>
        <v>5102224464</v>
      </c>
      <c r="J48" s="49">
        <f>SUM(J31:J47)</f>
        <v>933643160</v>
      </c>
      <c r="K48" s="49">
        <f>SUM(K31:K47)</f>
        <v>6035867624</v>
      </c>
    </row>
    <row r="49" spans="1:11" x14ac:dyDescent="0.2">
      <c r="A49" s="76">
        <v>12</v>
      </c>
      <c r="B49" s="76" t="s">
        <v>115</v>
      </c>
      <c r="C49" s="78" t="s">
        <v>2</v>
      </c>
      <c r="D49" s="83" t="s">
        <v>33</v>
      </c>
      <c r="E49" s="4">
        <v>1</v>
      </c>
      <c r="F49" s="4">
        <v>1</v>
      </c>
      <c r="G49" s="4">
        <v>1</v>
      </c>
      <c r="H49" s="4">
        <v>1</v>
      </c>
      <c r="I49" s="71">
        <v>870640196</v>
      </c>
      <c r="J49" s="71">
        <v>3056102347</v>
      </c>
      <c r="K49" s="71">
        <f>I49+J49</f>
        <v>3926742543</v>
      </c>
    </row>
    <row r="50" spans="1:11" x14ac:dyDescent="0.2">
      <c r="A50" s="86"/>
      <c r="B50" s="86"/>
      <c r="C50" s="88"/>
      <c r="D50" s="84"/>
      <c r="E50" s="4">
        <v>1</v>
      </c>
      <c r="F50" s="4">
        <v>1</v>
      </c>
      <c r="G50" s="4">
        <v>1</v>
      </c>
      <c r="H50" s="4">
        <v>2</v>
      </c>
      <c r="I50" s="97"/>
      <c r="J50" s="97"/>
      <c r="K50" s="97"/>
    </row>
    <row r="51" spans="1:11" x14ac:dyDescent="0.2">
      <c r="A51" s="86"/>
      <c r="B51" s="86"/>
      <c r="C51" s="88"/>
      <c r="D51" s="84"/>
      <c r="E51" s="4">
        <v>1</v>
      </c>
      <c r="F51" s="4">
        <v>1</v>
      </c>
      <c r="G51" s="4">
        <v>1</v>
      </c>
      <c r="H51" s="4">
        <v>3</v>
      </c>
      <c r="I51" s="97"/>
      <c r="J51" s="97"/>
      <c r="K51" s="97"/>
    </row>
    <row r="52" spans="1:11" x14ac:dyDescent="0.2">
      <c r="A52" s="86"/>
      <c r="B52" s="86"/>
      <c r="C52" s="88"/>
      <c r="D52" s="84"/>
      <c r="E52" s="4">
        <v>1</v>
      </c>
      <c r="F52" s="4">
        <v>1</v>
      </c>
      <c r="G52" s="4">
        <v>1</v>
      </c>
      <c r="H52" s="4">
        <v>4</v>
      </c>
      <c r="I52" s="97"/>
      <c r="J52" s="97"/>
      <c r="K52" s="97"/>
    </row>
    <row r="53" spans="1:11" x14ac:dyDescent="0.2">
      <c r="A53" s="86"/>
      <c r="B53" s="86"/>
      <c r="C53" s="88"/>
      <c r="D53" s="84"/>
      <c r="E53" s="4">
        <v>1</v>
      </c>
      <c r="F53" s="4">
        <v>1</v>
      </c>
      <c r="G53" s="4">
        <v>1</v>
      </c>
      <c r="H53" s="4">
        <v>5</v>
      </c>
      <c r="I53" s="97"/>
      <c r="J53" s="97"/>
      <c r="K53" s="97"/>
    </row>
    <row r="54" spans="1:11" x14ac:dyDescent="0.2">
      <c r="A54" s="86"/>
      <c r="B54" s="86"/>
      <c r="C54" s="88"/>
      <c r="D54" s="84"/>
      <c r="E54" s="4">
        <v>1</v>
      </c>
      <c r="F54" s="4">
        <v>1</v>
      </c>
      <c r="G54" s="4">
        <v>1</v>
      </c>
      <c r="H54" s="4">
        <v>6</v>
      </c>
      <c r="I54" s="97"/>
      <c r="J54" s="97"/>
      <c r="K54" s="97"/>
    </row>
    <row r="55" spans="1:11" x14ac:dyDescent="0.2">
      <c r="A55" s="86"/>
      <c r="B55" s="86"/>
      <c r="C55" s="88"/>
      <c r="D55" s="84"/>
      <c r="E55" s="4">
        <v>1</v>
      </c>
      <c r="F55" s="4">
        <v>1</v>
      </c>
      <c r="G55" s="4">
        <v>1</v>
      </c>
      <c r="H55" s="4">
        <v>7</v>
      </c>
      <c r="I55" s="97"/>
      <c r="J55" s="97"/>
      <c r="K55" s="97"/>
    </row>
    <row r="56" spans="1:11" x14ac:dyDescent="0.2">
      <c r="A56" s="86"/>
      <c r="B56" s="86"/>
      <c r="C56" s="88"/>
      <c r="D56" s="84"/>
      <c r="E56" s="4">
        <v>1</v>
      </c>
      <c r="F56" s="4">
        <v>1</v>
      </c>
      <c r="G56" s="4">
        <v>1</v>
      </c>
      <c r="H56" s="4">
        <v>8</v>
      </c>
      <c r="I56" s="97"/>
      <c r="J56" s="97"/>
      <c r="K56" s="97"/>
    </row>
    <row r="57" spans="1:11" x14ac:dyDescent="0.2">
      <c r="A57" s="86"/>
      <c r="B57" s="86"/>
      <c r="C57" s="88"/>
      <c r="D57" s="84"/>
      <c r="E57" s="4">
        <v>1</v>
      </c>
      <c r="F57" s="4">
        <v>1</v>
      </c>
      <c r="G57" s="4">
        <v>1</v>
      </c>
      <c r="H57" s="4">
        <v>9</v>
      </c>
      <c r="I57" s="97"/>
      <c r="J57" s="97"/>
      <c r="K57" s="97"/>
    </row>
    <row r="58" spans="1:11" x14ac:dyDescent="0.2">
      <c r="A58" s="86"/>
      <c r="B58" s="86"/>
      <c r="C58" s="88"/>
      <c r="D58" s="84"/>
      <c r="E58" s="4">
        <v>1</v>
      </c>
      <c r="F58" s="4">
        <v>1</v>
      </c>
      <c r="G58" s="4">
        <v>1</v>
      </c>
      <c r="H58" s="4">
        <v>10</v>
      </c>
      <c r="I58" s="97"/>
      <c r="J58" s="97"/>
      <c r="K58" s="97"/>
    </row>
    <row r="59" spans="1:11" x14ac:dyDescent="0.2">
      <c r="A59" s="86"/>
      <c r="B59" s="86"/>
      <c r="C59" s="88"/>
      <c r="D59" s="84"/>
      <c r="E59" s="4">
        <v>1</v>
      </c>
      <c r="F59" s="4">
        <v>1</v>
      </c>
      <c r="G59" s="4">
        <v>1</v>
      </c>
      <c r="H59" s="4">
        <v>11</v>
      </c>
      <c r="I59" s="97"/>
      <c r="J59" s="97"/>
      <c r="K59" s="97"/>
    </row>
    <row r="60" spans="1:11" x14ac:dyDescent="0.2">
      <c r="A60" s="86"/>
      <c r="B60" s="86"/>
      <c r="C60" s="88"/>
      <c r="D60" s="84"/>
      <c r="E60" s="4">
        <v>1</v>
      </c>
      <c r="F60" s="4">
        <v>1</v>
      </c>
      <c r="G60" s="4">
        <v>1</v>
      </c>
      <c r="H60" s="4">
        <v>12</v>
      </c>
      <c r="I60" s="97"/>
      <c r="J60" s="97"/>
      <c r="K60" s="97"/>
    </row>
    <row r="61" spans="1:11" x14ac:dyDescent="0.2">
      <c r="A61" s="77"/>
      <c r="B61" s="77"/>
      <c r="C61" s="79"/>
      <c r="D61" s="85"/>
      <c r="E61" s="4">
        <v>1</v>
      </c>
      <c r="F61" s="4">
        <v>1</v>
      </c>
      <c r="G61" s="4">
        <v>1</v>
      </c>
      <c r="H61" s="4">
        <v>13</v>
      </c>
      <c r="I61" s="72"/>
      <c r="J61" s="72"/>
      <c r="K61" s="72"/>
    </row>
    <row r="62" spans="1:11" ht="25.5" customHeight="1" x14ac:dyDescent="0.2">
      <c r="A62" s="76">
        <v>13</v>
      </c>
      <c r="B62" s="76" t="s">
        <v>116</v>
      </c>
      <c r="C62" s="82" t="s">
        <v>2</v>
      </c>
      <c r="D62" s="83" t="s">
        <v>34</v>
      </c>
      <c r="E62" s="31">
        <v>1</v>
      </c>
      <c r="F62" s="31">
        <v>1</v>
      </c>
      <c r="G62" s="31">
        <v>2</v>
      </c>
      <c r="H62" s="31">
        <v>2</v>
      </c>
      <c r="I62" s="71">
        <v>10044488356</v>
      </c>
      <c r="J62" s="71">
        <v>2962560661</v>
      </c>
      <c r="K62" s="71">
        <f>I62+J62</f>
        <v>13007049017</v>
      </c>
    </row>
    <row r="63" spans="1:11" ht="25.5" customHeight="1" x14ac:dyDescent="0.2">
      <c r="A63" s="77"/>
      <c r="B63" s="77"/>
      <c r="C63" s="81"/>
      <c r="D63" s="85"/>
      <c r="E63" s="31">
        <v>1</v>
      </c>
      <c r="F63" s="31">
        <v>1</v>
      </c>
      <c r="G63" s="31">
        <v>2</v>
      </c>
      <c r="H63" s="31">
        <v>3</v>
      </c>
      <c r="I63" s="72"/>
      <c r="J63" s="72"/>
      <c r="K63" s="72"/>
    </row>
    <row r="64" spans="1:11" ht="39" customHeight="1" x14ac:dyDescent="0.2">
      <c r="A64" s="10">
        <v>14</v>
      </c>
      <c r="B64" s="10" t="s">
        <v>117</v>
      </c>
      <c r="C64" s="11" t="s">
        <v>2</v>
      </c>
      <c r="D64" s="16" t="s">
        <v>35</v>
      </c>
      <c r="E64" s="21">
        <v>1</v>
      </c>
      <c r="F64" s="21">
        <v>1</v>
      </c>
      <c r="G64" s="21">
        <v>2</v>
      </c>
      <c r="H64" s="21">
        <v>1</v>
      </c>
      <c r="I64" s="46">
        <v>50000000</v>
      </c>
      <c r="J64" s="46">
        <v>934915772</v>
      </c>
      <c r="K64" s="46">
        <f>I64+J64</f>
        <v>984915772</v>
      </c>
    </row>
    <row r="65" spans="1:11" ht="38.25" x14ac:dyDescent="0.2">
      <c r="A65" s="10">
        <v>15</v>
      </c>
      <c r="B65" s="10" t="s">
        <v>118</v>
      </c>
      <c r="C65" s="11" t="s">
        <v>2</v>
      </c>
      <c r="D65" s="16" t="s">
        <v>36</v>
      </c>
      <c r="E65" s="21">
        <v>1</v>
      </c>
      <c r="F65" s="21">
        <v>1</v>
      </c>
      <c r="G65" s="21">
        <v>3</v>
      </c>
      <c r="H65" s="21">
        <v>1</v>
      </c>
      <c r="I65" s="46">
        <v>345474000</v>
      </c>
      <c r="J65" s="46">
        <v>153845673500</v>
      </c>
      <c r="K65" s="46">
        <f>I65+J65</f>
        <v>154191147500</v>
      </c>
    </row>
    <row r="66" spans="1:11" s="13" customFormat="1" ht="18" customHeight="1" x14ac:dyDescent="0.2">
      <c r="A66" s="73" t="s">
        <v>37</v>
      </c>
      <c r="B66" s="74"/>
      <c r="C66" s="74"/>
      <c r="D66" s="74"/>
      <c r="E66" s="74"/>
      <c r="F66" s="74"/>
      <c r="G66" s="74"/>
      <c r="H66" s="75"/>
      <c r="I66" s="49">
        <f>SUM(I49:I65)</f>
        <v>11310602552</v>
      </c>
      <c r="J66" s="49">
        <f t="shared" ref="I66:K66" si="3">SUM(J49:J65)</f>
        <v>160799252280</v>
      </c>
      <c r="K66" s="49">
        <f>SUM(K49:K65)</f>
        <v>172109854832</v>
      </c>
    </row>
    <row r="67" spans="1:11" ht="51" x14ac:dyDescent="0.2">
      <c r="A67" s="3">
        <v>16</v>
      </c>
      <c r="B67" s="3" t="s">
        <v>200</v>
      </c>
      <c r="C67" s="11" t="s">
        <v>7</v>
      </c>
      <c r="D67" s="19" t="s">
        <v>78</v>
      </c>
      <c r="E67" s="30">
        <v>6</v>
      </c>
      <c r="F67" s="30">
        <v>23</v>
      </c>
      <c r="G67" s="30">
        <v>1</v>
      </c>
      <c r="H67" s="30">
        <v>4</v>
      </c>
      <c r="I67" s="46">
        <v>728969235</v>
      </c>
      <c r="J67" s="46">
        <v>0</v>
      </c>
      <c r="K67" s="46">
        <f t="shared" ref="K67:K68" si="4">I67+J67</f>
        <v>728969235</v>
      </c>
    </row>
    <row r="68" spans="1:11" ht="38.25" x14ac:dyDescent="0.2">
      <c r="A68" s="3">
        <v>17</v>
      </c>
      <c r="B68" s="3" t="s">
        <v>201</v>
      </c>
      <c r="C68" s="11" t="s">
        <v>7</v>
      </c>
      <c r="D68" s="11" t="s">
        <v>166</v>
      </c>
      <c r="E68" s="3">
        <v>6</v>
      </c>
      <c r="F68" s="3">
        <v>23</v>
      </c>
      <c r="G68" s="3">
        <v>1</v>
      </c>
      <c r="H68" s="3">
        <v>9</v>
      </c>
      <c r="I68" s="46">
        <v>132902048</v>
      </c>
      <c r="J68" s="46">
        <v>0</v>
      </c>
      <c r="K68" s="46">
        <f t="shared" si="4"/>
        <v>132902048</v>
      </c>
    </row>
    <row r="69" spans="1:11" ht="41.25" customHeight="1" x14ac:dyDescent="0.2">
      <c r="A69" s="10">
        <v>18</v>
      </c>
      <c r="B69" s="10" t="s">
        <v>119</v>
      </c>
      <c r="C69" s="11" t="s">
        <v>7</v>
      </c>
      <c r="D69" s="29" t="s">
        <v>77</v>
      </c>
      <c r="E69" s="30">
        <v>6</v>
      </c>
      <c r="F69" s="30">
        <v>23</v>
      </c>
      <c r="G69" s="30">
        <v>1</v>
      </c>
      <c r="H69" s="30">
        <v>2</v>
      </c>
      <c r="I69" s="46">
        <v>435200000</v>
      </c>
      <c r="J69" s="46">
        <v>0</v>
      </c>
      <c r="K69" s="46">
        <f>I69+J69</f>
        <v>435200000</v>
      </c>
    </row>
    <row r="70" spans="1:11" ht="21" customHeight="1" x14ac:dyDescent="0.2">
      <c r="A70" s="76">
        <v>19</v>
      </c>
      <c r="B70" s="78" t="s">
        <v>120</v>
      </c>
      <c r="C70" s="82" t="s">
        <v>7</v>
      </c>
      <c r="D70" s="94" t="s">
        <v>79</v>
      </c>
      <c r="E70" s="30">
        <v>6</v>
      </c>
      <c r="F70" s="30">
        <v>23</v>
      </c>
      <c r="G70" s="30">
        <v>1</v>
      </c>
      <c r="H70" s="30">
        <v>8</v>
      </c>
      <c r="I70" s="71">
        <v>1826383230</v>
      </c>
      <c r="J70" s="71">
        <v>0</v>
      </c>
      <c r="K70" s="71">
        <f>I70+J70</f>
        <v>1826383230</v>
      </c>
    </row>
    <row r="71" spans="1:11" ht="19.5" customHeight="1" x14ac:dyDescent="0.2">
      <c r="A71" s="77"/>
      <c r="B71" s="79"/>
      <c r="C71" s="81"/>
      <c r="D71" s="94"/>
      <c r="E71" s="30">
        <v>6</v>
      </c>
      <c r="F71" s="30">
        <v>23</v>
      </c>
      <c r="G71" s="30">
        <v>1</v>
      </c>
      <c r="H71" s="30">
        <v>9</v>
      </c>
      <c r="I71" s="72"/>
      <c r="J71" s="72"/>
      <c r="K71" s="72"/>
    </row>
    <row r="72" spans="1:11" ht="26.25" customHeight="1" x14ac:dyDescent="0.2">
      <c r="A72" s="10">
        <v>20</v>
      </c>
      <c r="B72" s="10" t="s">
        <v>121</v>
      </c>
      <c r="C72" s="11" t="s">
        <v>7</v>
      </c>
      <c r="D72" s="29" t="s">
        <v>80</v>
      </c>
      <c r="E72" s="30">
        <v>6</v>
      </c>
      <c r="F72" s="30">
        <v>23</v>
      </c>
      <c r="G72" s="30">
        <v>2</v>
      </c>
      <c r="H72" s="30">
        <v>1</v>
      </c>
      <c r="I72" s="46">
        <v>350000000</v>
      </c>
      <c r="J72" s="46">
        <v>100000000</v>
      </c>
      <c r="K72" s="46">
        <f>I72+J72</f>
        <v>450000000</v>
      </c>
    </row>
    <row r="73" spans="1:11" ht="44.25" customHeight="1" x14ac:dyDescent="0.2">
      <c r="A73" s="10">
        <v>21</v>
      </c>
      <c r="B73" s="10" t="s">
        <v>122</v>
      </c>
      <c r="C73" s="11" t="s">
        <v>7</v>
      </c>
      <c r="D73" s="29" t="s">
        <v>81</v>
      </c>
      <c r="E73" s="30">
        <v>6</v>
      </c>
      <c r="F73" s="30">
        <v>23</v>
      </c>
      <c r="G73" s="30">
        <v>3</v>
      </c>
      <c r="H73" s="30">
        <v>1</v>
      </c>
      <c r="I73" s="46">
        <v>970000000</v>
      </c>
      <c r="J73" s="46">
        <v>0</v>
      </c>
      <c r="K73" s="46">
        <f>I73+J73</f>
        <v>970000000</v>
      </c>
    </row>
    <row r="74" spans="1:11" s="13" customFormat="1" ht="18.75" customHeight="1" x14ac:dyDescent="0.2">
      <c r="A74" s="73" t="s">
        <v>38</v>
      </c>
      <c r="B74" s="74"/>
      <c r="C74" s="74"/>
      <c r="D74" s="74"/>
      <c r="E74" s="74"/>
      <c r="F74" s="74"/>
      <c r="G74" s="74"/>
      <c r="H74" s="75"/>
      <c r="I74" s="49">
        <f t="shared" ref="I74:K74" si="5">SUM(I67:I73)</f>
        <v>4443454513</v>
      </c>
      <c r="J74" s="49">
        <f t="shared" si="5"/>
        <v>100000000</v>
      </c>
      <c r="K74" s="49">
        <f t="shared" si="5"/>
        <v>4543454513</v>
      </c>
    </row>
    <row r="75" spans="1:11" ht="38.25" x14ac:dyDescent="0.2">
      <c r="A75" s="34">
        <v>22</v>
      </c>
      <c r="B75" s="44" t="s">
        <v>189</v>
      </c>
      <c r="C75" s="36" t="s">
        <v>5</v>
      </c>
      <c r="D75" s="65" t="s">
        <v>97</v>
      </c>
      <c r="E75" s="3">
        <v>1</v>
      </c>
      <c r="F75" s="3">
        <v>5</v>
      </c>
      <c r="G75" s="3">
        <v>1</v>
      </c>
      <c r="H75" s="3">
        <v>1</v>
      </c>
      <c r="I75" s="46">
        <v>265000000</v>
      </c>
      <c r="J75" s="46">
        <v>20000000</v>
      </c>
      <c r="K75" s="46">
        <f t="shared" ref="K75:K85" si="6">I75+J75</f>
        <v>285000000</v>
      </c>
    </row>
    <row r="76" spans="1:11" ht="29.25" customHeight="1" x14ac:dyDescent="0.2">
      <c r="A76" s="10">
        <v>23</v>
      </c>
      <c r="B76" s="3" t="s">
        <v>190</v>
      </c>
      <c r="C76" s="11" t="s">
        <v>5</v>
      </c>
      <c r="D76" s="37" t="s">
        <v>103</v>
      </c>
      <c r="E76" s="3">
        <v>1</v>
      </c>
      <c r="F76" s="3">
        <v>5</v>
      </c>
      <c r="G76" s="3">
        <v>2</v>
      </c>
      <c r="H76" s="3">
        <v>1</v>
      </c>
      <c r="I76" s="46">
        <v>25000000</v>
      </c>
      <c r="J76" s="46">
        <v>5000000</v>
      </c>
      <c r="K76" s="46">
        <f t="shared" si="6"/>
        <v>30000000</v>
      </c>
    </row>
    <row r="77" spans="1:11" ht="38.25" x14ac:dyDescent="0.2">
      <c r="A77" s="10">
        <v>24</v>
      </c>
      <c r="B77" s="3" t="s">
        <v>191</v>
      </c>
      <c r="C77" s="11" t="s">
        <v>5</v>
      </c>
      <c r="D77" s="37" t="s">
        <v>101</v>
      </c>
      <c r="E77" s="3">
        <v>1</v>
      </c>
      <c r="F77" s="3">
        <v>5</v>
      </c>
      <c r="G77" s="3">
        <v>4</v>
      </c>
      <c r="H77" s="3">
        <v>1</v>
      </c>
      <c r="I77" s="46">
        <v>10000000</v>
      </c>
      <c r="J77" s="46">
        <v>20000000</v>
      </c>
      <c r="K77" s="46">
        <f t="shared" si="6"/>
        <v>30000000</v>
      </c>
    </row>
    <row r="78" spans="1:11" ht="25.5" x14ac:dyDescent="0.2">
      <c r="A78" s="10">
        <v>25</v>
      </c>
      <c r="B78" s="3" t="s">
        <v>192</v>
      </c>
      <c r="C78" s="11" t="s">
        <v>5</v>
      </c>
      <c r="D78" s="37" t="s">
        <v>98</v>
      </c>
      <c r="E78" s="3">
        <v>1</v>
      </c>
      <c r="F78" s="3">
        <v>5</v>
      </c>
      <c r="G78" s="3">
        <v>5</v>
      </c>
      <c r="H78" s="3">
        <v>1</v>
      </c>
      <c r="I78" s="46">
        <v>30000000</v>
      </c>
      <c r="J78" s="46">
        <v>0</v>
      </c>
      <c r="K78" s="46">
        <f t="shared" si="6"/>
        <v>30000000</v>
      </c>
    </row>
    <row r="79" spans="1:11" ht="29.25" customHeight="1" x14ac:dyDescent="0.2">
      <c r="A79" s="10">
        <v>26</v>
      </c>
      <c r="B79" s="3" t="s">
        <v>193</v>
      </c>
      <c r="C79" s="11" t="s">
        <v>5</v>
      </c>
      <c r="D79" s="37" t="s">
        <v>104</v>
      </c>
      <c r="E79" s="3">
        <v>1</v>
      </c>
      <c r="F79" s="3">
        <v>5</v>
      </c>
      <c r="G79" s="3">
        <v>6</v>
      </c>
      <c r="H79" s="3">
        <v>1</v>
      </c>
      <c r="I79" s="46">
        <v>40000000</v>
      </c>
      <c r="J79" s="46">
        <v>0</v>
      </c>
      <c r="K79" s="46">
        <f t="shared" si="6"/>
        <v>40000000</v>
      </c>
    </row>
    <row r="80" spans="1:11" ht="42" customHeight="1" x14ac:dyDescent="0.2">
      <c r="A80" s="10">
        <v>27</v>
      </c>
      <c r="B80" s="3" t="s">
        <v>194</v>
      </c>
      <c r="C80" s="11" t="s">
        <v>5</v>
      </c>
      <c r="D80" s="37" t="s">
        <v>99</v>
      </c>
      <c r="E80" s="3">
        <v>1</v>
      </c>
      <c r="F80" s="3">
        <v>9</v>
      </c>
      <c r="G80" s="3">
        <v>2</v>
      </c>
      <c r="H80" s="3">
        <v>1</v>
      </c>
      <c r="I80" s="46">
        <v>30000000</v>
      </c>
      <c r="J80" s="46">
        <v>0</v>
      </c>
      <c r="K80" s="46">
        <f t="shared" si="6"/>
        <v>30000000</v>
      </c>
    </row>
    <row r="81" spans="1:11" ht="42" customHeight="1" x14ac:dyDescent="0.2">
      <c r="A81" s="10">
        <v>28</v>
      </c>
      <c r="B81" s="3" t="s">
        <v>222</v>
      </c>
      <c r="C81" s="11" t="s">
        <v>5</v>
      </c>
      <c r="D81" s="37" t="s">
        <v>223</v>
      </c>
      <c r="E81" s="3">
        <v>1</v>
      </c>
      <c r="F81" s="3">
        <v>10</v>
      </c>
      <c r="G81" s="3">
        <v>1</v>
      </c>
      <c r="H81" s="3">
        <v>1</v>
      </c>
      <c r="I81" s="46">
        <v>42000000</v>
      </c>
      <c r="J81" s="46">
        <v>0</v>
      </c>
      <c r="K81" s="46">
        <f t="shared" si="6"/>
        <v>42000000</v>
      </c>
    </row>
    <row r="82" spans="1:11" ht="45" customHeight="1" x14ac:dyDescent="0.2">
      <c r="A82" s="10">
        <v>29</v>
      </c>
      <c r="B82" s="3" t="s">
        <v>195</v>
      </c>
      <c r="C82" s="11" t="s">
        <v>5</v>
      </c>
      <c r="D82" s="37" t="s">
        <v>100</v>
      </c>
      <c r="E82" s="3">
        <v>1</v>
      </c>
      <c r="F82" s="3">
        <v>10</v>
      </c>
      <c r="G82" s="3">
        <v>4</v>
      </c>
      <c r="H82" s="3">
        <v>2</v>
      </c>
      <c r="I82" s="46">
        <v>5000000</v>
      </c>
      <c r="J82" s="46">
        <v>25000000</v>
      </c>
      <c r="K82" s="46">
        <f t="shared" si="6"/>
        <v>30000000</v>
      </c>
    </row>
    <row r="83" spans="1:11" ht="38.25" x14ac:dyDescent="0.2">
      <c r="A83" s="10">
        <v>30</v>
      </c>
      <c r="B83" s="3" t="s">
        <v>196</v>
      </c>
      <c r="C83" s="11" t="s">
        <v>5</v>
      </c>
      <c r="D83" s="37" t="s">
        <v>102</v>
      </c>
      <c r="E83" s="3">
        <v>1</v>
      </c>
      <c r="F83" s="3">
        <v>5</v>
      </c>
      <c r="G83" s="3">
        <v>5</v>
      </c>
      <c r="H83" s="3">
        <v>1</v>
      </c>
      <c r="I83" s="46">
        <v>0</v>
      </c>
      <c r="J83" s="46">
        <v>192150632</v>
      </c>
      <c r="K83" s="46">
        <f t="shared" si="6"/>
        <v>192150632</v>
      </c>
    </row>
    <row r="84" spans="1:11" ht="33.75" customHeight="1" x14ac:dyDescent="0.2">
      <c r="A84" s="10">
        <v>31</v>
      </c>
      <c r="B84" s="10" t="s">
        <v>123</v>
      </c>
      <c r="C84" s="11" t="s">
        <v>5</v>
      </c>
      <c r="D84" s="37" t="s">
        <v>87</v>
      </c>
      <c r="E84" s="3">
        <v>1</v>
      </c>
      <c r="F84" s="3">
        <v>9</v>
      </c>
      <c r="G84" s="3">
        <v>2</v>
      </c>
      <c r="H84" s="3">
        <v>1</v>
      </c>
      <c r="I84" s="46">
        <v>1277613815</v>
      </c>
      <c r="J84" s="46">
        <v>0</v>
      </c>
      <c r="K84" s="46">
        <f t="shared" si="6"/>
        <v>1277613815</v>
      </c>
    </row>
    <row r="85" spans="1:11" ht="16.5" customHeight="1" x14ac:dyDescent="0.2">
      <c r="A85" s="76">
        <v>32</v>
      </c>
      <c r="B85" s="78" t="s">
        <v>124</v>
      </c>
      <c r="C85" s="82" t="s">
        <v>5</v>
      </c>
      <c r="D85" s="82" t="s">
        <v>88</v>
      </c>
      <c r="E85" s="3">
        <v>1</v>
      </c>
      <c r="F85" s="3">
        <v>5</v>
      </c>
      <c r="G85" s="3">
        <v>1</v>
      </c>
      <c r="H85" s="3">
        <v>1</v>
      </c>
      <c r="I85" s="71">
        <v>609251631</v>
      </c>
      <c r="J85" s="71">
        <v>0</v>
      </c>
      <c r="K85" s="71">
        <f t="shared" si="6"/>
        <v>609251631</v>
      </c>
    </row>
    <row r="86" spans="1:11" ht="15" customHeight="1" x14ac:dyDescent="0.2">
      <c r="A86" s="77"/>
      <c r="B86" s="79"/>
      <c r="C86" s="81"/>
      <c r="D86" s="81"/>
      <c r="E86" s="3">
        <v>1</v>
      </c>
      <c r="F86" s="3">
        <v>5</v>
      </c>
      <c r="G86" s="3">
        <v>1</v>
      </c>
      <c r="H86" s="3">
        <v>2</v>
      </c>
      <c r="I86" s="72"/>
      <c r="J86" s="72"/>
      <c r="K86" s="72"/>
    </row>
    <row r="87" spans="1:11" ht="25.5" x14ac:dyDescent="0.2">
      <c r="A87" s="10">
        <v>33</v>
      </c>
      <c r="B87" s="3" t="s">
        <v>125</v>
      </c>
      <c r="C87" s="11" t="s">
        <v>5</v>
      </c>
      <c r="D87" s="9" t="s">
        <v>105</v>
      </c>
      <c r="E87" s="3">
        <v>1</v>
      </c>
      <c r="F87" s="3">
        <v>5</v>
      </c>
      <c r="G87" s="3">
        <v>2</v>
      </c>
      <c r="H87" s="3">
        <v>1</v>
      </c>
      <c r="I87" s="46">
        <v>177445666</v>
      </c>
      <c r="J87" s="46">
        <v>1391334</v>
      </c>
      <c r="K87" s="46">
        <f t="shared" ref="K87:K92" si="7">I87+J87</f>
        <v>178837000</v>
      </c>
    </row>
    <row r="88" spans="1:11" ht="25.5" x14ac:dyDescent="0.2">
      <c r="A88" s="10">
        <v>34</v>
      </c>
      <c r="B88" s="3" t="s">
        <v>126</v>
      </c>
      <c r="C88" s="11" t="s">
        <v>5</v>
      </c>
      <c r="D88" s="9" t="s">
        <v>89</v>
      </c>
      <c r="E88" s="3">
        <v>1</v>
      </c>
      <c r="F88" s="3">
        <v>5</v>
      </c>
      <c r="G88" s="3">
        <v>3</v>
      </c>
      <c r="H88" s="3">
        <v>1</v>
      </c>
      <c r="I88" s="46">
        <v>219885000</v>
      </c>
      <c r="J88" s="46">
        <v>0</v>
      </c>
      <c r="K88" s="46">
        <f t="shared" si="7"/>
        <v>219885000</v>
      </c>
    </row>
    <row r="89" spans="1:11" ht="25.5" x14ac:dyDescent="0.2">
      <c r="A89" s="10">
        <v>35</v>
      </c>
      <c r="B89" s="3" t="s">
        <v>127</v>
      </c>
      <c r="C89" s="11" t="s">
        <v>5</v>
      </c>
      <c r="D89" s="9" t="s">
        <v>90</v>
      </c>
      <c r="E89" s="3">
        <v>1</v>
      </c>
      <c r="F89" s="3">
        <v>5</v>
      </c>
      <c r="G89" s="3">
        <v>4</v>
      </c>
      <c r="H89" s="3">
        <v>1</v>
      </c>
      <c r="I89" s="46">
        <v>117520000</v>
      </c>
      <c r="J89" s="46">
        <v>400000</v>
      </c>
      <c r="K89" s="46">
        <f t="shared" si="7"/>
        <v>117920000</v>
      </c>
    </row>
    <row r="90" spans="1:11" x14ac:dyDescent="0.2">
      <c r="A90" s="10">
        <v>36</v>
      </c>
      <c r="B90" s="3" t="s">
        <v>128</v>
      </c>
      <c r="C90" s="11" t="s">
        <v>5</v>
      </c>
      <c r="D90" s="9" t="s">
        <v>106</v>
      </c>
      <c r="E90" s="3">
        <v>1</v>
      </c>
      <c r="F90" s="3">
        <v>5</v>
      </c>
      <c r="G90" s="3">
        <v>5</v>
      </c>
      <c r="H90" s="3">
        <v>1</v>
      </c>
      <c r="I90" s="54">
        <v>224500000</v>
      </c>
      <c r="J90" s="57">
        <v>6200000</v>
      </c>
      <c r="K90" s="46">
        <f t="shared" si="7"/>
        <v>230700000</v>
      </c>
    </row>
    <row r="91" spans="1:11" ht="25.5" x14ac:dyDescent="0.2">
      <c r="A91" s="10">
        <v>37</v>
      </c>
      <c r="B91" s="3" t="s">
        <v>129</v>
      </c>
      <c r="C91" s="11" t="s">
        <v>5</v>
      </c>
      <c r="D91" s="38" t="s">
        <v>107</v>
      </c>
      <c r="E91" s="3">
        <v>1</v>
      </c>
      <c r="F91" s="3">
        <v>5</v>
      </c>
      <c r="G91" s="3">
        <v>6</v>
      </c>
      <c r="H91" s="3">
        <v>1</v>
      </c>
      <c r="I91" s="54">
        <v>186322833</v>
      </c>
      <c r="J91" s="57">
        <v>2577167</v>
      </c>
      <c r="K91" s="46">
        <f t="shared" si="7"/>
        <v>188900000</v>
      </c>
    </row>
    <row r="92" spans="1:11" ht="14.25" customHeight="1" x14ac:dyDescent="0.2">
      <c r="A92" s="76">
        <v>38</v>
      </c>
      <c r="B92" s="78" t="s">
        <v>130</v>
      </c>
      <c r="C92" s="78" t="s">
        <v>5</v>
      </c>
      <c r="D92" s="80" t="s">
        <v>91</v>
      </c>
      <c r="E92" s="3">
        <v>1</v>
      </c>
      <c r="F92" s="3">
        <v>9</v>
      </c>
      <c r="G92" s="3">
        <v>1</v>
      </c>
      <c r="H92" s="3">
        <v>1</v>
      </c>
      <c r="I92" s="103">
        <v>381279806</v>
      </c>
      <c r="J92" s="105">
        <v>0</v>
      </c>
      <c r="K92" s="71">
        <f t="shared" si="7"/>
        <v>381279806</v>
      </c>
    </row>
    <row r="93" spans="1:11" ht="14.25" customHeight="1" x14ac:dyDescent="0.2">
      <c r="A93" s="77"/>
      <c r="B93" s="79"/>
      <c r="C93" s="79"/>
      <c r="D93" s="81"/>
      <c r="E93" s="3">
        <v>1</v>
      </c>
      <c r="F93" s="3">
        <v>9</v>
      </c>
      <c r="G93" s="3">
        <v>1</v>
      </c>
      <c r="H93" s="3">
        <v>2</v>
      </c>
      <c r="I93" s="104"/>
      <c r="J93" s="106"/>
      <c r="K93" s="72"/>
    </row>
    <row r="94" spans="1:11" ht="25.5" x14ac:dyDescent="0.2">
      <c r="A94" s="10">
        <v>39</v>
      </c>
      <c r="B94" s="3" t="s">
        <v>131</v>
      </c>
      <c r="C94" s="11" t="s">
        <v>5</v>
      </c>
      <c r="D94" s="9" t="s">
        <v>92</v>
      </c>
      <c r="E94" s="3">
        <v>1</v>
      </c>
      <c r="F94" s="3">
        <v>10</v>
      </c>
      <c r="G94" s="3">
        <v>3</v>
      </c>
      <c r="H94" s="3">
        <v>1</v>
      </c>
      <c r="I94" s="46">
        <v>897856995</v>
      </c>
      <c r="J94" s="46">
        <v>5800000</v>
      </c>
      <c r="K94" s="46">
        <f>I94+J94</f>
        <v>903656995</v>
      </c>
    </row>
    <row r="95" spans="1:11" ht="25.5" x14ac:dyDescent="0.2">
      <c r="A95" s="10">
        <v>40</v>
      </c>
      <c r="B95" s="3" t="s">
        <v>132</v>
      </c>
      <c r="C95" s="11" t="s">
        <v>5</v>
      </c>
      <c r="D95" s="9" t="s">
        <v>93</v>
      </c>
      <c r="E95" s="3">
        <v>1</v>
      </c>
      <c r="F95" s="3">
        <v>10</v>
      </c>
      <c r="G95" s="3">
        <v>1</v>
      </c>
      <c r="H95" s="3">
        <v>1</v>
      </c>
      <c r="I95" s="46">
        <v>11050536639</v>
      </c>
      <c r="J95" s="46">
        <v>153489968</v>
      </c>
      <c r="K95" s="46">
        <f>I95+J95</f>
        <v>11204026607</v>
      </c>
    </row>
    <row r="96" spans="1:11" ht="25.5" x14ac:dyDescent="0.2">
      <c r="A96" s="10">
        <v>41</v>
      </c>
      <c r="B96" s="3" t="s">
        <v>133</v>
      </c>
      <c r="C96" s="11" t="s">
        <v>5</v>
      </c>
      <c r="D96" s="9" t="s">
        <v>94</v>
      </c>
      <c r="E96" s="3">
        <v>1</v>
      </c>
      <c r="F96" s="3">
        <v>10</v>
      </c>
      <c r="G96" s="3">
        <v>2</v>
      </c>
      <c r="H96" s="3">
        <v>1</v>
      </c>
      <c r="I96" s="54">
        <v>578415457</v>
      </c>
      <c r="J96" s="57">
        <v>790000</v>
      </c>
      <c r="K96" s="46">
        <f>I96+J96</f>
        <v>579205457</v>
      </c>
    </row>
    <row r="97" spans="1:11" ht="13.5" customHeight="1" x14ac:dyDescent="0.2">
      <c r="A97" s="76">
        <v>42</v>
      </c>
      <c r="B97" s="78" t="s">
        <v>134</v>
      </c>
      <c r="C97" s="82" t="s">
        <v>5</v>
      </c>
      <c r="D97" s="82" t="s">
        <v>95</v>
      </c>
      <c r="E97" s="3">
        <v>1</v>
      </c>
      <c r="F97" s="3">
        <v>10</v>
      </c>
      <c r="G97" s="3">
        <v>4</v>
      </c>
      <c r="H97" s="3">
        <v>1</v>
      </c>
      <c r="I97" s="103">
        <v>542075000</v>
      </c>
      <c r="J97" s="103">
        <v>41856350</v>
      </c>
      <c r="K97" s="71">
        <f>I97+J97</f>
        <v>583931350</v>
      </c>
    </row>
    <row r="98" spans="1:11" x14ac:dyDescent="0.2">
      <c r="A98" s="77"/>
      <c r="B98" s="79"/>
      <c r="C98" s="81"/>
      <c r="D98" s="81"/>
      <c r="E98" s="3">
        <v>1</v>
      </c>
      <c r="F98" s="3">
        <v>10</v>
      </c>
      <c r="G98" s="3">
        <v>4</v>
      </c>
      <c r="H98" s="3">
        <v>2</v>
      </c>
      <c r="I98" s="104"/>
      <c r="J98" s="104"/>
      <c r="K98" s="72"/>
    </row>
    <row r="99" spans="1:11" ht="27.75" customHeight="1" x14ac:dyDescent="0.2">
      <c r="A99" s="10">
        <v>43</v>
      </c>
      <c r="B99" s="3" t="s">
        <v>185</v>
      </c>
      <c r="C99" s="11" t="s">
        <v>5</v>
      </c>
      <c r="D99" s="9" t="s">
        <v>217</v>
      </c>
      <c r="E99" s="3">
        <v>1</v>
      </c>
      <c r="F99" s="3">
        <v>1</v>
      </c>
      <c r="G99" s="3">
        <v>5</v>
      </c>
      <c r="H99" s="3">
        <v>1</v>
      </c>
      <c r="I99" s="54">
        <v>596700000</v>
      </c>
      <c r="J99" s="57">
        <v>0</v>
      </c>
      <c r="K99" s="46">
        <f>I99+J99</f>
        <v>596700000</v>
      </c>
    </row>
    <row r="100" spans="1:11" s="13" customFormat="1" ht="18" customHeight="1" x14ac:dyDescent="0.2">
      <c r="A100" s="73" t="s">
        <v>39</v>
      </c>
      <c r="B100" s="74"/>
      <c r="C100" s="74"/>
      <c r="D100" s="74"/>
      <c r="E100" s="74"/>
      <c r="F100" s="74"/>
      <c r="G100" s="74"/>
      <c r="H100" s="75"/>
      <c r="I100" s="49">
        <f t="shared" ref="I100:J100" si="8">SUM(I75:I99)</f>
        <v>17306402842</v>
      </c>
      <c r="J100" s="49">
        <f t="shared" si="8"/>
        <v>474655451</v>
      </c>
      <c r="K100" s="49">
        <f>SUM(K75:K99)</f>
        <v>17781058293</v>
      </c>
    </row>
    <row r="101" spans="1:11" s="24" customFormat="1" ht="51" x14ac:dyDescent="0.2">
      <c r="A101" s="10">
        <v>44</v>
      </c>
      <c r="B101" s="3" t="s">
        <v>179</v>
      </c>
      <c r="C101" s="11" t="s">
        <v>4</v>
      </c>
      <c r="D101" s="19" t="s">
        <v>170</v>
      </c>
      <c r="E101" s="23">
        <v>2</v>
      </c>
      <c r="F101" s="23">
        <v>11</v>
      </c>
      <c r="G101" s="23">
        <v>3</v>
      </c>
      <c r="H101" s="23">
        <v>1</v>
      </c>
      <c r="I101" s="47">
        <v>7008000000</v>
      </c>
      <c r="J101" s="46">
        <v>0</v>
      </c>
      <c r="K101" s="46">
        <f t="shared" ref="K101:K120" si="9">I101+J101</f>
        <v>7008000000</v>
      </c>
    </row>
    <row r="102" spans="1:11" s="24" customFormat="1" ht="28.5" customHeight="1" x14ac:dyDescent="0.2">
      <c r="A102" s="76">
        <v>45</v>
      </c>
      <c r="B102" s="78" t="s">
        <v>180</v>
      </c>
      <c r="C102" s="82" t="s">
        <v>4</v>
      </c>
      <c r="D102" s="92" t="s">
        <v>212</v>
      </c>
      <c r="E102" s="23">
        <v>2</v>
      </c>
      <c r="F102" s="23">
        <v>11</v>
      </c>
      <c r="G102" s="23">
        <v>4</v>
      </c>
      <c r="H102" s="23">
        <v>2</v>
      </c>
      <c r="I102" s="114">
        <v>110883311</v>
      </c>
      <c r="J102" s="71">
        <v>0</v>
      </c>
      <c r="K102" s="71">
        <f t="shared" si="9"/>
        <v>110883311</v>
      </c>
    </row>
    <row r="103" spans="1:11" s="24" customFormat="1" ht="28.5" customHeight="1" x14ac:dyDescent="0.2">
      <c r="A103" s="77"/>
      <c r="B103" s="79"/>
      <c r="C103" s="81"/>
      <c r="D103" s="93"/>
      <c r="E103" s="23">
        <v>2</v>
      </c>
      <c r="F103" s="23">
        <v>11</v>
      </c>
      <c r="G103" s="23">
        <v>4</v>
      </c>
      <c r="H103" s="23">
        <v>3</v>
      </c>
      <c r="I103" s="115"/>
      <c r="J103" s="72"/>
      <c r="K103" s="72"/>
    </row>
    <row r="104" spans="1:11" s="24" customFormat="1" ht="38.25" x14ac:dyDescent="0.2">
      <c r="A104" s="10">
        <v>46</v>
      </c>
      <c r="B104" s="3" t="s">
        <v>181</v>
      </c>
      <c r="C104" s="11" t="s">
        <v>4</v>
      </c>
      <c r="D104" s="19" t="s">
        <v>171</v>
      </c>
      <c r="E104" s="23">
        <v>2</v>
      </c>
      <c r="F104" s="23">
        <v>11</v>
      </c>
      <c r="G104" s="23">
        <v>6</v>
      </c>
      <c r="H104" s="23">
        <v>1</v>
      </c>
      <c r="I104" s="47">
        <v>160519354</v>
      </c>
      <c r="J104" s="46">
        <v>0</v>
      </c>
      <c r="K104" s="46">
        <f t="shared" si="9"/>
        <v>160519354</v>
      </c>
    </row>
    <row r="105" spans="1:11" s="24" customFormat="1" ht="25.5" x14ac:dyDescent="0.2">
      <c r="A105" s="10">
        <v>47</v>
      </c>
      <c r="B105" s="3" t="s">
        <v>182</v>
      </c>
      <c r="C105" s="11" t="s">
        <v>4</v>
      </c>
      <c r="D105" s="19" t="s">
        <v>172</v>
      </c>
      <c r="E105" s="23">
        <v>2</v>
      </c>
      <c r="F105" s="23">
        <v>11</v>
      </c>
      <c r="G105" s="23">
        <v>7</v>
      </c>
      <c r="H105" s="23">
        <v>1</v>
      </c>
      <c r="I105" s="47">
        <v>47739593</v>
      </c>
      <c r="J105" s="46">
        <v>0</v>
      </c>
      <c r="K105" s="46">
        <f t="shared" si="9"/>
        <v>47739593</v>
      </c>
    </row>
    <row r="106" spans="1:11" s="24" customFormat="1" ht="30" customHeight="1" x14ac:dyDescent="0.2">
      <c r="A106" s="10">
        <v>48</v>
      </c>
      <c r="B106" s="3" t="s">
        <v>183</v>
      </c>
      <c r="C106" s="11" t="s">
        <v>4</v>
      </c>
      <c r="D106" s="19" t="s">
        <v>173</v>
      </c>
      <c r="E106" s="23">
        <v>2</v>
      </c>
      <c r="F106" s="23">
        <v>11</v>
      </c>
      <c r="G106" s="23">
        <v>9</v>
      </c>
      <c r="H106" s="23">
        <v>1</v>
      </c>
      <c r="I106" s="47">
        <v>198075922</v>
      </c>
      <c r="J106" s="46">
        <v>0</v>
      </c>
      <c r="K106" s="46">
        <f t="shared" si="9"/>
        <v>198075922</v>
      </c>
    </row>
    <row r="107" spans="1:11" s="24" customFormat="1" ht="42" customHeight="1" x14ac:dyDescent="0.2">
      <c r="A107" s="10">
        <v>49</v>
      </c>
      <c r="B107" s="3" t="s">
        <v>224</v>
      </c>
      <c r="C107" s="11" t="s">
        <v>4</v>
      </c>
      <c r="D107" s="70" t="s">
        <v>225</v>
      </c>
      <c r="E107" s="23">
        <v>2</v>
      </c>
      <c r="F107" s="23">
        <v>11</v>
      </c>
      <c r="G107" s="23">
        <v>10</v>
      </c>
      <c r="H107" s="23">
        <v>1</v>
      </c>
      <c r="I107" s="47">
        <v>0</v>
      </c>
      <c r="J107" s="46">
        <v>100000000</v>
      </c>
      <c r="K107" s="46">
        <f t="shared" si="9"/>
        <v>100000000</v>
      </c>
    </row>
    <row r="108" spans="1:11" s="24" customFormat="1" ht="37.5" customHeight="1" x14ac:dyDescent="0.2">
      <c r="A108" s="10">
        <v>50</v>
      </c>
      <c r="B108" s="3" t="s">
        <v>184</v>
      </c>
      <c r="C108" s="11" t="s">
        <v>4</v>
      </c>
      <c r="D108" s="9" t="s">
        <v>40</v>
      </c>
      <c r="E108" s="23">
        <v>2</v>
      </c>
      <c r="F108" s="23">
        <v>11</v>
      </c>
      <c r="G108" s="23">
        <v>10</v>
      </c>
      <c r="H108" s="23">
        <v>2</v>
      </c>
      <c r="I108" s="46">
        <v>8421852337</v>
      </c>
      <c r="J108" s="46">
        <v>0</v>
      </c>
      <c r="K108" s="46">
        <f t="shared" si="9"/>
        <v>8421852337</v>
      </c>
    </row>
    <row r="109" spans="1:11" s="24" customFormat="1" ht="89.25" x14ac:dyDescent="0.2">
      <c r="A109" s="10">
        <v>51</v>
      </c>
      <c r="B109" s="3" t="s">
        <v>226</v>
      </c>
      <c r="C109" s="11" t="s">
        <v>4</v>
      </c>
      <c r="D109" s="128" t="s">
        <v>227</v>
      </c>
      <c r="E109" s="23">
        <v>2</v>
      </c>
      <c r="F109" s="23">
        <v>11</v>
      </c>
      <c r="G109" s="23">
        <v>3</v>
      </c>
      <c r="H109" s="23">
        <v>1</v>
      </c>
      <c r="I109" s="46">
        <v>35680000000</v>
      </c>
      <c r="J109" s="46">
        <v>0</v>
      </c>
      <c r="K109" s="46">
        <f t="shared" si="9"/>
        <v>35680000000</v>
      </c>
    </row>
    <row r="110" spans="1:11" ht="38.25" x14ac:dyDescent="0.2">
      <c r="A110" s="10">
        <v>52</v>
      </c>
      <c r="B110" s="3" t="s">
        <v>135</v>
      </c>
      <c r="C110" s="11" t="s">
        <v>4</v>
      </c>
      <c r="D110" s="63" t="s">
        <v>41</v>
      </c>
      <c r="E110" s="23">
        <v>2</v>
      </c>
      <c r="F110" s="23">
        <v>11</v>
      </c>
      <c r="G110" s="23">
        <v>8</v>
      </c>
      <c r="H110" s="23">
        <v>1</v>
      </c>
      <c r="I110" s="48">
        <v>4243636191</v>
      </c>
      <c r="J110" s="48">
        <v>8569095240</v>
      </c>
      <c r="K110" s="46">
        <f>I110+J110</f>
        <v>12812731431</v>
      </c>
    </row>
    <row r="111" spans="1:11" ht="27" customHeight="1" x14ac:dyDescent="0.2">
      <c r="A111" s="10">
        <v>53</v>
      </c>
      <c r="B111" s="3" t="s">
        <v>136</v>
      </c>
      <c r="C111" s="11" t="s">
        <v>4</v>
      </c>
      <c r="D111" s="1" t="s">
        <v>42</v>
      </c>
      <c r="E111" s="23">
        <v>1</v>
      </c>
      <c r="F111" s="23">
        <v>7</v>
      </c>
      <c r="G111" s="27" t="s">
        <v>51</v>
      </c>
      <c r="H111" s="27" t="s">
        <v>51</v>
      </c>
      <c r="I111" s="46">
        <v>133400000</v>
      </c>
      <c r="J111" s="46">
        <v>0</v>
      </c>
      <c r="K111" s="46">
        <f t="shared" si="9"/>
        <v>133400000</v>
      </c>
    </row>
    <row r="112" spans="1:11" ht="25.5" x14ac:dyDescent="0.2">
      <c r="A112" s="10">
        <v>54</v>
      </c>
      <c r="B112" s="3" t="s">
        <v>137</v>
      </c>
      <c r="C112" s="11" t="s">
        <v>4</v>
      </c>
      <c r="D112" s="1" t="s">
        <v>43</v>
      </c>
      <c r="E112" s="23">
        <v>2</v>
      </c>
      <c r="F112" s="23">
        <v>11</v>
      </c>
      <c r="G112" s="23">
        <v>2</v>
      </c>
      <c r="H112" s="27" t="s">
        <v>51</v>
      </c>
      <c r="I112" s="46">
        <v>14480287390</v>
      </c>
      <c r="J112" s="46">
        <v>231858528</v>
      </c>
      <c r="K112" s="46">
        <f t="shared" si="9"/>
        <v>14712145918</v>
      </c>
    </row>
    <row r="113" spans="1:11" ht="55.5" customHeight="1" x14ac:dyDescent="0.2">
      <c r="A113" s="10">
        <v>55</v>
      </c>
      <c r="B113" s="3" t="s">
        <v>138</v>
      </c>
      <c r="C113" s="11" t="s">
        <v>4</v>
      </c>
      <c r="D113" s="1" t="s">
        <v>44</v>
      </c>
      <c r="E113" s="23">
        <v>2</v>
      </c>
      <c r="F113" s="23">
        <v>11</v>
      </c>
      <c r="G113" s="23">
        <v>3</v>
      </c>
      <c r="H113" s="23">
        <v>1</v>
      </c>
      <c r="I113" s="47">
        <v>6349313117</v>
      </c>
      <c r="J113" s="47">
        <v>2146833856</v>
      </c>
      <c r="K113" s="46">
        <f t="shared" si="9"/>
        <v>8496146973</v>
      </c>
    </row>
    <row r="114" spans="1:11" ht="32.25" customHeight="1" x14ac:dyDescent="0.2">
      <c r="A114" s="10">
        <v>56</v>
      </c>
      <c r="B114" s="3" t="s">
        <v>139</v>
      </c>
      <c r="C114" s="11" t="s">
        <v>4</v>
      </c>
      <c r="D114" s="1" t="s">
        <v>45</v>
      </c>
      <c r="E114" s="23">
        <v>2</v>
      </c>
      <c r="F114" s="23">
        <v>11</v>
      </c>
      <c r="G114" s="23">
        <v>5</v>
      </c>
      <c r="H114" s="23">
        <v>1</v>
      </c>
      <c r="I114" s="48">
        <v>6143804413</v>
      </c>
      <c r="J114" s="46">
        <v>0</v>
      </c>
      <c r="K114" s="46">
        <f t="shared" si="9"/>
        <v>6143804413</v>
      </c>
    </row>
    <row r="115" spans="1:11" ht="35.25" customHeight="1" x14ac:dyDescent="0.2">
      <c r="A115" s="10">
        <v>57</v>
      </c>
      <c r="B115" s="3" t="s">
        <v>140</v>
      </c>
      <c r="C115" s="11" t="s">
        <v>4</v>
      </c>
      <c r="D115" s="1" t="s">
        <v>46</v>
      </c>
      <c r="E115" s="23">
        <v>2</v>
      </c>
      <c r="F115" s="23">
        <v>11</v>
      </c>
      <c r="G115" s="23">
        <v>7</v>
      </c>
      <c r="H115" s="23">
        <v>1</v>
      </c>
      <c r="I115" s="48">
        <v>226539516</v>
      </c>
      <c r="J115" s="46">
        <v>0</v>
      </c>
      <c r="K115" s="46">
        <f t="shared" si="9"/>
        <v>226539516</v>
      </c>
    </row>
    <row r="116" spans="1:11" ht="28.5" customHeight="1" x14ac:dyDescent="0.2">
      <c r="A116" s="10">
        <v>58</v>
      </c>
      <c r="B116" s="3" t="s">
        <v>141</v>
      </c>
      <c r="C116" s="11" t="s">
        <v>4</v>
      </c>
      <c r="D116" s="1" t="s">
        <v>47</v>
      </c>
      <c r="E116" s="23">
        <v>2</v>
      </c>
      <c r="F116" s="23">
        <v>11</v>
      </c>
      <c r="G116" s="23">
        <v>8</v>
      </c>
      <c r="H116" s="27" t="s">
        <v>52</v>
      </c>
      <c r="I116" s="48">
        <v>18584971503.810001</v>
      </c>
      <c r="J116" s="46">
        <v>0</v>
      </c>
      <c r="K116" s="46">
        <f t="shared" si="9"/>
        <v>18584971503.810001</v>
      </c>
    </row>
    <row r="117" spans="1:11" ht="51" x14ac:dyDescent="0.2">
      <c r="A117" s="10">
        <v>59</v>
      </c>
      <c r="B117" s="3" t="s">
        <v>142</v>
      </c>
      <c r="C117" s="11" t="s">
        <v>4</v>
      </c>
      <c r="D117" s="2" t="s">
        <v>48</v>
      </c>
      <c r="E117" s="23">
        <v>2</v>
      </c>
      <c r="F117" s="23">
        <v>11</v>
      </c>
      <c r="G117" s="23">
        <v>10</v>
      </c>
      <c r="H117" s="23">
        <v>2</v>
      </c>
      <c r="I117" s="46">
        <v>138022047</v>
      </c>
      <c r="J117" s="48">
        <v>5425838496</v>
      </c>
      <c r="K117" s="46">
        <f t="shared" si="9"/>
        <v>5563860543</v>
      </c>
    </row>
    <row r="118" spans="1:11" ht="25.5" x14ac:dyDescent="0.2">
      <c r="A118" s="10">
        <v>60</v>
      </c>
      <c r="B118" s="3" t="s">
        <v>143</v>
      </c>
      <c r="C118" s="11" t="s">
        <v>4</v>
      </c>
      <c r="D118" s="26" t="s">
        <v>49</v>
      </c>
      <c r="E118" s="23">
        <v>2</v>
      </c>
      <c r="F118" s="23">
        <v>13</v>
      </c>
      <c r="G118" s="23">
        <v>1</v>
      </c>
      <c r="H118" s="23">
        <v>1</v>
      </c>
      <c r="I118" s="48">
        <v>1498903955</v>
      </c>
      <c r="J118" s="46">
        <v>0</v>
      </c>
      <c r="K118" s="46">
        <f t="shared" si="9"/>
        <v>1498903955</v>
      </c>
    </row>
    <row r="119" spans="1:11" ht="38.25" x14ac:dyDescent="0.2">
      <c r="A119" s="10">
        <v>61</v>
      </c>
      <c r="B119" s="3" t="s">
        <v>144</v>
      </c>
      <c r="C119" s="11" t="s">
        <v>4</v>
      </c>
      <c r="D119" s="2" t="s">
        <v>50</v>
      </c>
      <c r="E119" s="23">
        <v>2</v>
      </c>
      <c r="F119" s="23">
        <v>11</v>
      </c>
      <c r="G119" s="23">
        <v>10</v>
      </c>
      <c r="H119" s="23">
        <v>1</v>
      </c>
      <c r="I119" s="48">
        <v>5000000000</v>
      </c>
      <c r="J119" s="46">
        <v>0</v>
      </c>
      <c r="K119" s="46">
        <f t="shared" si="9"/>
        <v>5000000000</v>
      </c>
    </row>
    <row r="120" spans="1:11" ht="34.5" customHeight="1" x14ac:dyDescent="0.2">
      <c r="A120" s="10">
        <v>62</v>
      </c>
      <c r="B120" s="3" t="s">
        <v>145</v>
      </c>
      <c r="C120" s="11" t="s">
        <v>4</v>
      </c>
      <c r="D120" s="41" t="s">
        <v>174</v>
      </c>
      <c r="E120" s="23">
        <v>2</v>
      </c>
      <c r="F120" s="23">
        <v>11</v>
      </c>
      <c r="G120" s="23">
        <v>3</v>
      </c>
      <c r="H120" s="23">
        <v>1</v>
      </c>
      <c r="I120" s="48">
        <v>82880537</v>
      </c>
      <c r="J120" s="46">
        <v>0</v>
      </c>
      <c r="K120" s="46">
        <f t="shared" si="9"/>
        <v>82880537</v>
      </c>
    </row>
    <row r="121" spans="1:11" s="13" customFormat="1" ht="20.25" customHeight="1" x14ac:dyDescent="0.2">
      <c r="A121" s="73" t="s">
        <v>53</v>
      </c>
      <c r="B121" s="74"/>
      <c r="C121" s="74"/>
      <c r="D121" s="74"/>
      <c r="E121" s="74"/>
      <c r="F121" s="74"/>
      <c r="G121" s="74"/>
      <c r="H121" s="75"/>
      <c r="I121" s="49">
        <f>SUM(I101:I120)</f>
        <v>108508829186.81</v>
      </c>
      <c r="J121" s="49">
        <f>SUM(J101:J120)</f>
        <v>16473626120</v>
      </c>
      <c r="K121" s="49">
        <f>SUM(K101:K120)</f>
        <v>124982455306.81</v>
      </c>
    </row>
    <row r="122" spans="1:11" ht="30" customHeight="1" x14ac:dyDescent="0.2">
      <c r="A122" s="10">
        <v>63</v>
      </c>
      <c r="B122" s="3" t="s">
        <v>146</v>
      </c>
      <c r="C122" s="11" t="s">
        <v>10</v>
      </c>
      <c r="D122" s="28" t="s">
        <v>54</v>
      </c>
      <c r="E122" s="22">
        <v>1</v>
      </c>
      <c r="F122" s="22">
        <v>8</v>
      </c>
      <c r="G122" s="22">
        <v>1</v>
      </c>
      <c r="H122" s="22">
        <v>1</v>
      </c>
      <c r="I122" s="46">
        <v>2382013190</v>
      </c>
      <c r="J122" s="46">
        <v>0</v>
      </c>
      <c r="K122" s="46">
        <f>I122+J122</f>
        <v>2382013190</v>
      </c>
    </row>
    <row r="123" spans="1:11" ht="45" x14ac:dyDescent="0.2">
      <c r="A123" s="10">
        <v>64</v>
      </c>
      <c r="B123" s="3" t="s">
        <v>147</v>
      </c>
      <c r="C123" s="11" t="s">
        <v>10</v>
      </c>
      <c r="D123" s="28" t="s">
        <v>55</v>
      </c>
      <c r="E123" s="3">
        <v>1</v>
      </c>
      <c r="F123" s="3">
        <v>8</v>
      </c>
      <c r="G123" s="3">
        <v>2</v>
      </c>
      <c r="H123" s="3">
        <v>1</v>
      </c>
      <c r="I123" s="46">
        <v>136278900</v>
      </c>
      <c r="J123" s="46">
        <v>0</v>
      </c>
      <c r="K123" s="46">
        <f t="shared" ref="K123:K126" si="10">I123+J123</f>
        <v>136278900</v>
      </c>
    </row>
    <row r="124" spans="1:11" ht="26.25" customHeight="1" x14ac:dyDescent="0.2">
      <c r="A124" s="76">
        <v>65</v>
      </c>
      <c r="B124" s="78" t="s">
        <v>148</v>
      </c>
      <c r="C124" s="78" t="s">
        <v>10</v>
      </c>
      <c r="D124" s="95" t="s">
        <v>56</v>
      </c>
      <c r="E124" s="3">
        <v>1</v>
      </c>
      <c r="F124" s="3">
        <v>8</v>
      </c>
      <c r="G124" s="3">
        <v>2</v>
      </c>
      <c r="H124" s="3">
        <v>1</v>
      </c>
      <c r="I124" s="71">
        <v>1957275000</v>
      </c>
      <c r="J124" s="71">
        <v>0</v>
      </c>
      <c r="K124" s="71">
        <f t="shared" si="10"/>
        <v>1957275000</v>
      </c>
    </row>
    <row r="125" spans="1:11" ht="15" customHeight="1" x14ac:dyDescent="0.2">
      <c r="A125" s="77"/>
      <c r="B125" s="79"/>
      <c r="C125" s="79"/>
      <c r="D125" s="96"/>
      <c r="E125" s="3">
        <v>1</v>
      </c>
      <c r="F125" s="3">
        <v>8</v>
      </c>
      <c r="G125" s="3">
        <v>2</v>
      </c>
      <c r="H125" s="3">
        <v>2</v>
      </c>
      <c r="I125" s="72"/>
      <c r="J125" s="72"/>
      <c r="K125" s="72"/>
    </row>
    <row r="126" spans="1:11" ht="51" customHeight="1" x14ac:dyDescent="0.2">
      <c r="A126" s="10">
        <v>66</v>
      </c>
      <c r="B126" s="3" t="s">
        <v>149</v>
      </c>
      <c r="C126" s="11" t="s">
        <v>10</v>
      </c>
      <c r="D126" s="40" t="s">
        <v>167</v>
      </c>
      <c r="E126" s="3">
        <v>1</v>
      </c>
      <c r="F126" s="3">
        <v>8</v>
      </c>
      <c r="G126" s="3">
        <v>2</v>
      </c>
      <c r="H126" s="3">
        <v>3</v>
      </c>
      <c r="I126" s="46">
        <v>5696011000</v>
      </c>
      <c r="J126" s="46">
        <v>0</v>
      </c>
      <c r="K126" s="46">
        <f t="shared" si="10"/>
        <v>5696011000</v>
      </c>
    </row>
    <row r="127" spans="1:11" s="13" customFormat="1" ht="21.75" customHeight="1" x14ac:dyDescent="0.2">
      <c r="A127" s="73" t="s">
        <v>57</v>
      </c>
      <c r="B127" s="74"/>
      <c r="C127" s="74"/>
      <c r="D127" s="75"/>
      <c r="E127" s="39"/>
      <c r="F127" s="39"/>
      <c r="G127" s="39"/>
      <c r="H127" s="39"/>
      <c r="I127" s="49">
        <f t="shared" ref="I127:K127" si="11">SUM(I122:I126)</f>
        <v>10171578090</v>
      </c>
      <c r="J127" s="49">
        <f t="shared" si="11"/>
        <v>0</v>
      </c>
      <c r="K127" s="49">
        <f t="shared" si="11"/>
        <v>10171578090</v>
      </c>
    </row>
    <row r="128" spans="1:11" ht="45" customHeight="1" x14ac:dyDescent="0.2">
      <c r="A128" s="3">
        <v>67</v>
      </c>
      <c r="B128" s="3" t="s">
        <v>186</v>
      </c>
      <c r="C128" s="11" t="s">
        <v>59</v>
      </c>
      <c r="D128" s="11" t="s">
        <v>169</v>
      </c>
      <c r="E128" s="3">
        <v>4</v>
      </c>
      <c r="F128" s="3">
        <v>20</v>
      </c>
      <c r="G128" s="3">
        <v>1</v>
      </c>
      <c r="H128" s="3">
        <v>1</v>
      </c>
      <c r="I128" s="46">
        <v>137000000</v>
      </c>
      <c r="J128" s="46">
        <v>0</v>
      </c>
      <c r="K128" s="46">
        <f>I128+J128</f>
        <v>137000000</v>
      </c>
    </row>
    <row r="129" spans="1:11" ht="15" customHeight="1" x14ac:dyDescent="0.2">
      <c r="A129" s="76">
        <v>68</v>
      </c>
      <c r="B129" s="78" t="s">
        <v>150</v>
      </c>
      <c r="C129" s="89" t="s">
        <v>59</v>
      </c>
      <c r="D129" s="82" t="s">
        <v>58</v>
      </c>
      <c r="E129" s="3">
        <v>4</v>
      </c>
      <c r="F129" s="3">
        <v>20</v>
      </c>
      <c r="G129" s="3">
        <v>1</v>
      </c>
      <c r="H129" s="3">
        <v>1</v>
      </c>
      <c r="I129" s="71">
        <v>5788800000</v>
      </c>
      <c r="J129" s="71">
        <v>0</v>
      </c>
      <c r="K129" s="71">
        <f>I129+J129</f>
        <v>5788800000</v>
      </c>
    </row>
    <row r="130" spans="1:11" ht="15.75" customHeight="1" x14ac:dyDescent="0.2">
      <c r="A130" s="86"/>
      <c r="B130" s="88"/>
      <c r="C130" s="90"/>
      <c r="D130" s="87"/>
      <c r="E130" s="3">
        <v>4</v>
      </c>
      <c r="F130" s="3">
        <v>20</v>
      </c>
      <c r="G130" s="3">
        <v>2</v>
      </c>
      <c r="H130" s="3">
        <v>1</v>
      </c>
      <c r="I130" s="97"/>
      <c r="J130" s="97"/>
      <c r="K130" s="97"/>
    </row>
    <row r="131" spans="1:11" ht="15.75" customHeight="1" x14ac:dyDescent="0.2">
      <c r="A131" s="77"/>
      <c r="B131" s="79"/>
      <c r="C131" s="91"/>
      <c r="D131" s="81"/>
      <c r="E131" s="3">
        <v>4</v>
      </c>
      <c r="F131" s="3">
        <v>20</v>
      </c>
      <c r="G131" s="3">
        <v>3</v>
      </c>
      <c r="H131" s="3">
        <v>1</v>
      </c>
      <c r="I131" s="72"/>
      <c r="J131" s="72"/>
      <c r="K131" s="72"/>
    </row>
    <row r="132" spans="1:11" s="13" customFormat="1" ht="21" customHeight="1" x14ac:dyDescent="0.2">
      <c r="A132" s="73" t="s">
        <v>60</v>
      </c>
      <c r="B132" s="74"/>
      <c r="C132" s="74"/>
      <c r="D132" s="75"/>
      <c r="E132" s="39"/>
      <c r="F132" s="39"/>
      <c r="G132" s="39"/>
      <c r="H132" s="39"/>
      <c r="I132" s="49">
        <f t="shared" ref="I132:K132" si="12">SUM(I128:I131)</f>
        <v>5925800000</v>
      </c>
      <c r="J132" s="49">
        <f t="shared" si="12"/>
        <v>0</v>
      </c>
      <c r="K132" s="49">
        <f t="shared" si="12"/>
        <v>5925800000</v>
      </c>
    </row>
    <row r="133" spans="1:11" ht="37.5" customHeight="1" x14ac:dyDescent="0.2">
      <c r="A133" s="10">
        <v>69</v>
      </c>
      <c r="B133" s="3" t="s">
        <v>204</v>
      </c>
      <c r="C133" s="11" t="s">
        <v>12</v>
      </c>
      <c r="D133" s="9" t="s">
        <v>202</v>
      </c>
      <c r="E133" s="3">
        <v>5</v>
      </c>
      <c r="F133" s="3">
        <v>22</v>
      </c>
      <c r="G133" s="3">
        <v>1</v>
      </c>
      <c r="H133" s="3">
        <v>2</v>
      </c>
      <c r="I133" s="46">
        <v>60894000</v>
      </c>
      <c r="J133" s="46">
        <v>0</v>
      </c>
      <c r="K133" s="46">
        <f>I133+J133</f>
        <v>60894000</v>
      </c>
    </row>
    <row r="134" spans="1:11" ht="15.75" customHeight="1" x14ac:dyDescent="0.2">
      <c r="A134" s="76">
        <v>70</v>
      </c>
      <c r="B134" s="78" t="s">
        <v>205</v>
      </c>
      <c r="C134" s="78" t="s">
        <v>12</v>
      </c>
      <c r="D134" s="82" t="s">
        <v>203</v>
      </c>
      <c r="E134" s="3">
        <v>5</v>
      </c>
      <c r="F134" s="3">
        <v>22</v>
      </c>
      <c r="G134" s="3">
        <v>1</v>
      </c>
      <c r="H134" s="3">
        <v>1</v>
      </c>
      <c r="I134" s="71">
        <v>306827540</v>
      </c>
      <c r="J134" s="71"/>
      <c r="K134" s="71">
        <f>I134+J134</f>
        <v>306827540</v>
      </c>
    </row>
    <row r="135" spans="1:11" ht="15.75" customHeight="1" x14ac:dyDescent="0.2">
      <c r="A135" s="77"/>
      <c r="B135" s="79"/>
      <c r="C135" s="79"/>
      <c r="D135" s="81"/>
      <c r="E135" s="3">
        <v>5</v>
      </c>
      <c r="F135" s="3">
        <v>22</v>
      </c>
      <c r="G135" s="3">
        <v>1</v>
      </c>
      <c r="H135" s="3">
        <v>3</v>
      </c>
      <c r="I135" s="72"/>
      <c r="J135" s="72"/>
      <c r="K135" s="72"/>
    </row>
    <row r="136" spans="1:11" ht="37.5" customHeight="1" x14ac:dyDescent="0.2">
      <c r="A136" s="10">
        <v>71</v>
      </c>
      <c r="B136" s="3" t="s">
        <v>151</v>
      </c>
      <c r="C136" s="11" t="s">
        <v>12</v>
      </c>
      <c r="D136" s="9" t="s">
        <v>175</v>
      </c>
      <c r="E136" s="3">
        <v>5</v>
      </c>
      <c r="F136" s="3">
        <v>22</v>
      </c>
      <c r="G136" s="3">
        <v>1</v>
      </c>
      <c r="H136" s="3">
        <v>2</v>
      </c>
      <c r="I136" s="50">
        <v>332934880</v>
      </c>
      <c r="J136" s="50">
        <v>0</v>
      </c>
      <c r="K136" s="50">
        <f>I136+J136</f>
        <v>332934880</v>
      </c>
    </row>
    <row r="137" spans="1:11" ht="16.5" customHeight="1" x14ac:dyDescent="0.2">
      <c r="A137" s="76">
        <v>72</v>
      </c>
      <c r="B137" s="78" t="s">
        <v>152</v>
      </c>
      <c r="C137" s="82" t="s">
        <v>12</v>
      </c>
      <c r="D137" s="82" t="s">
        <v>176</v>
      </c>
      <c r="E137" s="4">
        <v>5</v>
      </c>
      <c r="F137" s="4">
        <v>22</v>
      </c>
      <c r="G137" s="4">
        <v>1</v>
      </c>
      <c r="H137" s="4">
        <v>1</v>
      </c>
      <c r="I137" s="71">
        <v>857544557</v>
      </c>
      <c r="J137" s="71">
        <v>15471563</v>
      </c>
      <c r="K137" s="71">
        <f>I137+J137</f>
        <v>873016120</v>
      </c>
    </row>
    <row r="138" spans="1:11" ht="15" customHeight="1" x14ac:dyDescent="0.2">
      <c r="A138" s="77"/>
      <c r="B138" s="79"/>
      <c r="C138" s="81"/>
      <c r="D138" s="81"/>
      <c r="E138" s="3">
        <v>5</v>
      </c>
      <c r="F138" s="3">
        <v>22</v>
      </c>
      <c r="G138" s="3">
        <v>1</v>
      </c>
      <c r="H138" s="3">
        <v>3</v>
      </c>
      <c r="I138" s="72"/>
      <c r="J138" s="72"/>
      <c r="K138" s="72"/>
    </row>
    <row r="139" spans="1:11" ht="54.75" customHeight="1" x14ac:dyDescent="0.2">
      <c r="A139" s="10">
        <v>73</v>
      </c>
      <c r="B139" s="3" t="s">
        <v>153</v>
      </c>
      <c r="C139" s="11" t="s">
        <v>12</v>
      </c>
      <c r="D139" s="19" t="s">
        <v>177</v>
      </c>
      <c r="E139" s="3">
        <v>5</v>
      </c>
      <c r="F139" s="3">
        <v>22</v>
      </c>
      <c r="G139" s="3">
        <v>2</v>
      </c>
      <c r="H139" s="3">
        <v>1</v>
      </c>
      <c r="I139" s="46">
        <v>1110750000</v>
      </c>
      <c r="J139" s="46">
        <v>0</v>
      </c>
      <c r="K139" s="46">
        <f>I139+J139</f>
        <v>1110750000</v>
      </c>
    </row>
    <row r="140" spans="1:11" ht="13.5" customHeight="1" x14ac:dyDescent="0.2">
      <c r="A140" s="76">
        <v>74</v>
      </c>
      <c r="B140" s="78" t="s">
        <v>154</v>
      </c>
      <c r="C140" s="78" t="s">
        <v>12</v>
      </c>
      <c r="D140" s="82" t="s">
        <v>206</v>
      </c>
      <c r="E140" s="3">
        <v>5</v>
      </c>
      <c r="F140" s="3">
        <v>22</v>
      </c>
      <c r="G140" s="3">
        <v>3</v>
      </c>
      <c r="H140" s="3">
        <v>1</v>
      </c>
      <c r="I140" s="71">
        <v>2215398550</v>
      </c>
      <c r="J140" s="71">
        <v>0</v>
      </c>
      <c r="K140" s="71">
        <f>I140+J140</f>
        <v>2215398550</v>
      </c>
    </row>
    <row r="141" spans="1:11" ht="16.5" customHeight="1" x14ac:dyDescent="0.2">
      <c r="A141" s="86"/>
      <c r="B141" s="88"/>
      <c r="C141" s="88"/>
      <c r="D141" s="87"/>
      <c r="E141" s="3">
        <v>5</v>
      </c>
      <c r="F141" s="3">
        <v>22</v>
      </c>
      <c r="G141" s="3">
        <v>4</v>
      </c>
      <c r="H141" s="3">
        <v>1</v>
      </c>
      <c r="I141" s="97"/>
      <c r="J141" s="97"/>
      <c r="K141" s="97"/>
    </row>
    <row r="142" spans="1:11" ht="15.75" customHeight="1" x14ac:dyDescent="0.2">
      <c r="A142" s="86"/>
      <c r="B142" s="88"/>
      <c r="C142" s="88"/>
      <c r="D142" s="87"/>
      <c r="E142" s="3">
        <v>5</v>
      </c>
      <c r="F142" s="3">
        <v>22</v>
      </c>
      <c r="G142" s="3">
        <v>4</v>
      </c>
      <c r="H142" s="3">
        <v>2</v>
      </c>
      <c r="I142" s="97"/>
      <c r="J142" s="97"/>
      <c r="K142" s="97"/>
    </row>
    <row r="143" spans="1:11" ht="12.75" customHeight="1" x14ac:dyDescent="0.2">
      <c r="A143" s="86"/>
      <c r="B143" s="88"/>
      <c r="C143" s="88"/>
      <c r="D143" s="87"/>
      <c r="E143" s="3">
        <v>5</v>
      </c>
      <c r="F143" s="3">
        <v>22</v>
      </c>
      <c r="G143" s="3">
        <v>4</v>
      </c>
      <c r="H143" s="3">
        <v>3</v>
      </c>
      <c r="I143" s="97"/>
      <c r="J143" s="97"/>
      <c r="K143" s="97"/>
    </row>
    <row r="144" spans="1:11" ht="12.75" customHeight="1" x14ac:dyDescent="0.2">
      <c r="A144" s="77"/>
      <c r="B144" s="79"/>
      <c r="C144" s="79"/>
      <c r="D144" s="81"/>
      <c r="E144" s="3">
        <v>5</v>
      </c>
      <c r="F144" s="3">
        <v>22</v>
      </c>
      <c r="G144" s="3">
        <v>4</v>
      </c>
      <c r="H144" s="3">
        <v>4</v>
      </c>
      <c r="I144" s="72"/>
      <c r="J144" s="72"/>
      <c r="K144" s="72"/>
    </row>
    <row r="145" spans="1:11" ht="18.75" customHeight="1" x14ac:dyDescent="0.2">
      <c r="A145" s="76">
        <v>75</v>
      </c>
      <c r="B145" s="78" t="s">
        <v>155</v>
      </c>
      <c r="C145" s="82" t="s">
        <v>12</v>
      </c>
      <c r="D145" s="82" t="s">
        <v>207</v>
      </c>
      <c r="E145" s="3">
        <v>5</v>
      </c>
      <c r="F145" s="3">
        <v>22</v>
      </c>
      <c r="G145" s="3">
        <v>5</v>
      </c>
      <c r="H145" s="3">
        <v>1</v>
      </c>
      <c r="I145" s="71">
        <v>600100000</v>
      </c>
      <c r="J145" s="71">
        <v>0</v>
      </c>
      <c r="K145" s="71">
        <f>I145+J145</f>
        <v>600100000</v>
      </c>
    </row>
    <row r="146" spans="1:11" ht="18" customHeight="1" x14ac:dyDescent="0.2">
      <c r="A146" s="86"/>
      <c r="B146" s="88"/>
      <c r="C146" s="87"/>
      <c r="D146" s="87"/>
      <c r="E146" s="3">
        <v>5</v>
      </c>
      <c r="F146" s="3">
        <v>22</v>
      </c>
      <c r="G146" s="3">
        <v>5</v>
      </c>
      <c r="H146" s="3">
        <v>2</v>
      </c>
      <c r="I146" s="97"/>
      <c r="J146" s="97"/>
      <c r="K146" s="97"/>
    </row>
    <row r="147" spans="1:11" ht="15.75" customHeight="1" x14ac:dyDescent="0.2">
      <c r="A147" s="77"/>
      <c r="B147" s="79"/>
      <c r="C147" s="81"/>
      <c r="D147" s="81"/>
      <c r="E147" s="3">
        <v>5</v>
      </c>
      <c r="F147" s="3">
        <v>22</v>
      </c>
      <c r="G147" s="3">
        <v>5</v>
      </c>
      <c r="H147" s="3">
        <v>3</v>
      </c>
      <c r="I147" s="72"/>
      <c r="J147" s="72"/>
      <c r="K147" s="72"/>
    </row>
    <row r="148" spans="1:11" ht="25.5" x14ac:dyDescent="0.2">
      <c r="A148" s="10">
        <v>76</v>
      </c>
      <c r="B148" s="3" t="s">
        <v>156</v>
      </c>
      <c r="C148" s="11" t="s">
        <v>12</v>
      </c>
      <c r="D148" s="11" t="s">
        <v>178</v>
      </c>
      <c r="E148" s="3">
        <v>5</v>
      </c>
      <c r="F148" s="3">
        <v>22</v>
      </c>
      <c r="G148" s="3">
        <v>6</v>
      </c>
      <c r="H148" s="3">
        <v>1</v>
      </c>
      <c r="I148" s="46">
        <v>128100000</v>
      </c>
      <c r="J148" s="46">
        <v>0</v>
      </c>
      <c r="K148" s="46">
        <f>I148+J148</f>
        <v>128100000</v>
      </c>
    </row>
    <row r="149" spans="1:11" s="13" customFormat="1" ht="18.75" customHeight="1" x14ac:dyDescent="0.2">
      <c r="A149" s="73" t="s">
        <v>61</v>
      </c>
      <c r="B149" s="74"/>
      <c r="C149" s="74"/>
      <c r="D149" s="74"/>
      <c r="E149" s="74"/>
      <c r="F149" s="74"/>
      <c r="G149" s="74"/>
      <c r="H149" s="75"/>
      <c r="I149" s="49">
        <f t="shared" ref="I149:K149" si="13">SUM(I133:I148)</f>
        <v>5612549527</v>
      </c>
      <c r="J149" s="49">
        <f t="shared" si="13"/>
        <v>15471563</v>
      </c>
      <c r="K149" s="49">
        <f t="shared" si="13"/>
        <v>5628021090</v>
      </c>
    </row>
    <row r="150" spans="1:11" ht="38.25" x14ac:dyDescent="0.2">
      <c r="A150" s="3">
        <v>77</v>
      </c>
      <c r="B150" s="3" t="s">
        <v>187</v>
      </c>
      <c r="C150" s="11" t="s">
        <v>3</v>
      </c>
      <c r="D150" s="11" t="s">
        <v>168</v>
      </c>
      <c r="E150" s="3">
        <v>1</v>
      </c>
      <c r="F150" s="3">
        <v>5</v>
      </c>
      <c r="G150" s="3">
        <v>8</v>
      </c>
      <c r="H150" s="3">
        <v>1</v>
      </c>
      <c r="I150" s="46">
        <v>1920000000</v>
      </c>
      <c r="J150" s="46">
        <v>0</v>
      </c>
      <c r="K150" s="46">
        <f>I150+J150</f>
        <v>1920000000</v>
      </c>
    </row>
    <row r="151" spans="1:11" ht="38.25" x14ac:dyDescent="0.2">
      <c r="A151" s="10">
        <v>78</v>
      </c>
      <c r="B151" s="3" t="s">
        <v>157</v>
      </c>
      <c r="C151" s="11" t="s">
        <v>3</v>
      </c>
      <c r="D151" s="9" t="s">
        <v>62</v>
      </c>
      <c r="E151" s="23">
        <v>1</v>
      </c>
      <c r="F151" s="23">
        <v>2</v>
      </c>
      <c r="G151" s="23">
        <v>1</v>
      </c>
      <c r="H151" s="23">
        <v>10</v>
      </c>
      <c r="I151" s="46">
        <v>0</v>
      </c>
      <c r="J151" s="46">
        <v>3675912000</v>
      </c>
      <c r="K151" s="46">
        <f>I151+J151</f>
        <v>3675912000</v>
      </c>
    </row>
    <row r="152" spans="1:11" ht="15" customHeight="1" x14ac:dyDescent="0.2">
      <c r="A152" s="76">
        <v>79</v>
      </c>
      <c r="B152" s="78" t="s">
        <v>220</v>
      </c>
      <c r="C152" s="82" t="s">
        <v>3</v>
      </c>
      <c r="D152" s="82" t="s">
        <v>63</v>
      </c>
      <c r="E152" s="23">
        <v>1</v>
      </c>
      <c r="F152" s="23">
        <v>2</v>
      </c>
      <c r="G152" s="23">
        <v>1</v>
      </c>
      <c r="H152" s="23">
        <v>1</v>
      </c>
      <c r="I152" s="71">
        <v>0</v>
      </c>
      <c r="J152" s="71">
        <v>1295510000</v>
      </c>
      <c r="K152" s="71">
        <f>I152+J152</f>
        <v>1295510000</v>
      </c>
    </row>
    <row r="153" spans="1:11" ht="15" customHeight="1" x14ac:dyDescent="0.2">
      <c r="A153" s="86"/>
      <c r="B153" s="88"/>
      <c r="C153" s="87"/>
      <c r="D153" s="87"/>
      <c r="E153" s="23">
        <v>1</v>
      </c>
      <c r="F153" s="23">
        <v>2</v>
      </c>
      <c r="G153" s="23">
        <v>1</v>
      </c>
      <c r="H153" s="23">
        <v>4</v>
      </c>
      <c r="I153" s="97"/>
      <c r="J153" s="97"/>
      <c r="K153" s="97"/>
    </row>
    <row r="154" spans="1:11" ht="15" customHeight="1" x14ac:dyDescent="0.2">
      <c r="A154" s="77"/>
      <c r="B154" s="79"/>
      <c r="C154" s="81"/>
      <c r="D154" s="81"/>
      <c r="E154" s="23">
        <v>1</v>
      </c>
      <c r="F154" s="23">
        <v>2</v>
      </c>
      <c r="G154" s="23">
        <v>1</v>
      </c>
      <c r="H154" s="23">
        <v>6</v>
      </c>
      <c r="I154" s="72"/>
      <c r="J154" s="72"/>
      <c r="K154" s="72"/>
    </row>
    <row r="155" spans="1:11" ht="38.25" x14ac:dyDescent="0.2">
      <c r="A155" s="10">
        <v>80</v>
      </c>
      <c r="B155" s="3" t="s">
        <v>221</v>
      </c>
      <c r="C155" s="11" t="s">
        <v>3</v>
      </c>
      <c r="D155" s="9" t="s">
        <v>64</v>
      </c>
      <c r="E155" s="23">
        <v>1</v>
      </c>
      <c r="F155" s="23">
        <v>2</v>
      </c>
      <c r="G155" s="23">
        <v>2</v>
      </c>
      <c r="H155" s="23">
        <v>1</v>
      </c>
      <c r="I155" s="46">
        <v>122294706393</v>
      </c>
      <c r="J155" s="46">
        <v>58404850157</v>
      </c>
      <c r="K155" s="46">
        <f>I155+J155</f>
        <v>180699556550</v>
      </c>
    </row>
    <row r="156" spans="1:11" ht="15" customHeight="1" x14ac:dyDescent="0.2">
      <c r="A156" s="76">
        <v>81</v>
      </c>
      <c r="B156" s="78" t="s">
        <v>158</v>
      </c>
      <c r="C156" s="82" t="s">
        <v>3</v>
      </c>
      <c r="D156" s="82" t="s">
        <v>211</v>
      </c>
      <c r="E156" s="23">
        <v>1</v>
      </c>
      <c r="F156" s="23">
        <v>2</v>
      </c>
      <c r="G156" s="23">
        <v>1</v>
      </c>
      <c r="H156" s="23">
        <v>2</v>
      </c>
      <c r="I156" s="71">
        <v>0</v>
      </c>
      <c r="J156" s="71">
        <v>1554550476</v>
      </c>
      <c r="K156" s="71">
        <f>I156+J156</f>
        <v>1554550476</v>
      </c>
    </row>
    <row r="157" spans="1:11" x14ac:dyDescent="0.2">
      <c r="A157" s="86"/>
      <c r="B157" s="88"/>
      <c r="C157" s="87"/>
      <c r="D157" s="87"/>
      <c r="E157" s="23">
        <v>1</v>
      </c>
      <c r="F157" s="23">
        <v>2</v>
      </c>
      <c r="G157" s="23">
        <v>1</v>
      </c>
      <c r="H157" s="23">
        <v>3</v>
      </c>
      <c r="I157" s="97"/>
      <c r="J157" s="97"/>
      <c r="K157" s="97"/>
    </row>
    <row r="158" spans="1:11" ht="13.5" customHeight="1" x14ac:dyDescent="0.2">
      <c r="A158" s="86"/>
      <c r="B158" s="88"/>
      <c r="C158" s="87"/>
      <c r="D158" s="87"/>
      <c r="E158" s="23">
        <v>1</v>
      </c>
      <c r="F158" s="23">
        <v>2</v>
      </c>
      <c r="G158" s="23">
        <v>1</v>
      </c>
      <c r="H158" s="23">
        <v>4</v>
      </c>
      <c r="I158" s="97"/>
      <c r="J158" s="97"/>
      <c r="K158" s="97"/>
    </row>
    <row r="159" spans="1:11" ht="13.5" customHeight="1" x14ac:dyDescent="0.2">
      <c r="A159" s="86"/>
      <c r="B159" s="88"/>
      <c r="C159" s="87"/>
      <c r="D159" s="87"/>
      <c r="E159" s="23">
        <v>1</v>
      </c>
      <c r="F159" s="23">
        <v>2</v>
      </c>
      <c r="G159" s="23">
        <v>1</v>
      </c>
      <c r="H159" s="23">
        <v>5</v>
      </c>
      <c r="I159" s="97"/>
      <c r="J159" s="97"/>
      <c r="K159" s="97"/>
    </row>
    <row r="160" spans="1:11" ht="12.75" customHeight="1" x14ac:dyDescent="0.2">
      <c r="A160" s="86"/>
      <c r="B160" s="88"/>
      <c r="C160" s="87"/>
      <c r="D160" s="87"/>
      <c r="E160" s="23">
        <v>1</v>
      </c>
      <c r="F160" s="23">
        <v>2</v>
      </c>
      <c r="G160" s="23">
        <v>1</v>
      </c>
      <c r="H160" s="23">
        <v>6</v>
      </c>
      <c r="I160" s="97"/>
      <c r="J160" s="97"/>
      <c r="K160" s="97"/>
    </row>
    <row r="161" spans="1:11" x14ac:dyDescent="0.2">
      <c r="A161" s="86"/>
      <c r="B161" s="88"/>
      <c r="C161" s="87"/>
      <c r="D161" s="87"/>
      <c r="E161" s="23">
        <v>1</v>
      </c>
      <c r="F161" s="23">
        <v>2</v>
      </c>
      <c r="G161" s="23">
        <v>1</v>
      </c>
      <c r="H161" s="23">
        <v>7</v>
      </c>
      <c r="I161" s="97"/>
      <c r="J161" s="97"/>
      <c r="K161" s="97"/>
    </row>
    <row r="162" spans="1:11" ht="12.75" customHeight="1" x14ac:dyDescent="0.2">
      <c r="A162" s="86"/>
      <c r="B162" s="88"/>
      <c r="C162" s="87"/>
      <c r="D162" s="87"/>
      <c r="E162" s="23">
        <v>1</v>
      </c>
      <c r="F162" s="23">
        <v>2</v>
      </c>
      <c r="G162" s="23">
        <v>1</v>
      </c>
      <c r="H162" s="23">
        <v>8</v>
      </c>
      <c r="I162" s="97"/>
      <c r="J162" s="97"/>
      <c r="K162" s="97"/>
    </row>
    <row r="163" spans="1:11" x14ac:dyDescent="0.2">
      <c r="A163" s="77"/>
      <c r="B163" s="79"/>
      <c r="C163" s="81"/>
      <c r="D163" s="81"/>
      <c r="E163" s="23">
        <v>1</v>
      </c>
      <c r="F163" s="23">
        <v>2</v>
      </c>
      <c r="G163" s="23">
        <v>1</v>
      </c>
      <c r="H163" s="23">
        <v>9</v>
      </c>
      <c r="I163" s="72"/>
      <c r="J163" s="72"/>
      <c r="K163" s="72"/>
    </row>
    <row r="164" spans="1:11" ht="28.5" customHeight="1" x14ac:dyDescent="0.2">
      <c r="A164" s="10">
        <v>82</v>
      </c>
      <c r="B164" s="3" t="s">
        <v>159</v>
      </c>
      <c r="C164" s="11" t="s">
        <v>3</v>
      </c>
      <c r="D164" s="11" t="s">
        <v>65</v>
      </c>
      <c r="E164" s="23">
        <v>1</v>
      </c>
      <c r="F164" s="23">
        <v>2</v>
      </c>
      <c r="G164" s="23">
        <v>3</v>
      </c>
      <c r="H164" s="23">
        <v>2</v>
      </c>
      <c r="I164" s="46">
        <v>487783983</v>
      </c>
      <c r="J164" s="46">
        <v>0</v>
      </c>
      <c r="K164" s="46">
        <f>I164+J164</f>
        <v>487783983</v>
      </c>
    </row>
    <row r="165" spans="1:11" ht="30" customHeight="1" x14ac:dyDescent="0.2">
      <c r="A165" s="10">
        <v>83</v>
      </c>
      <c r="B165" s="3" t="s">
        <v>160</v>
      </c>
      <c r="C165" s="11" t="s">
        <v>3</v>
      </c>
      <c r="D165" s="9" t="s">
        <v>66</v>
      </c>
      <c r="E165" s="23">
        <v>1</v>
      </c>
      <c r="F165" s="23">
        <v>2</v>
      </c>
      <c r="G165" s="23">
        <v>4</v>
      </c>
      <c r="H165" s="23">
        <v>1</v>
      </c>
      <c r="I165" s="46">
        <v>431382000</v>
      </c>
      <c r="J165" s="46">
        <v>0</v>
      </c>
      <c r="K165" s="46">
        <f t="shared" ref="K165:K168" si="14">I165+J165</f>
        <v>431382000</v>
      </c>
    </row>
    <row r="166" spans="1:11" ht="38.25" x14ac:dyDescent="0.2">
      <c r="A166" s="10">
        <v>84</v>
      </c>
      <c r="B166" s="3" t="s">
        <v>161</v>
      </c>
      <c r="C166" s="11" t="s">
        <v>3</v>
      </c>
      <c r="D166" s="11" t="s">
        <v>67</v>
      </c>
      <c r="E166" s="23">
        <v>1</v>
      </c>
      <c r="F166" s="23">
        <v>5</v>
      </c>
      <c r="G166" s="23">
        <v>7</v>
      </c>
      <c r="H166" s="23">
        <v>1</v>
      </c>
      <c r="I166" s="46">
        <v>785234976</v>
      </c>
      <c r="J166" s="46">
        <v>0</v>
      </c>
      <c r="K166" s="46">
        <f t="shared" si="14"/>
        <v>785234976</v>
      </c>
    </row>
    <row r="167" spans="1:11" ht="38.25" x14ac:dyDescent="0.2">
      <c r="A167" s="10">
        <v>85</v>
      </c>
      <c r="B167" s="3" t="s">
        <v>162</v>
      </c>
      <c r="C167" s="11" t="s">
        <v>3</v>
      </c>
      <c r="D167" s="11" t="s">
        <v>68</v>
      </c>
      <c r="E167" s="23">
        <v>1</v>
      </c>
      <c r="F167" s="23">
        <v>5</v>
      </c>
      <c r="G167" s="23">
        <v>8</v>
      </c>
      <c r="H167" s="23">
        <v>1</v>
      </c>
      <c r="I167" s="46">
        <v>5137396819</v>
      </c>
      <c r="J167" s="46">
        <v>54433657</v>
      </c>
      <c r="K167" s="46">
        <f t="shared" si="14"/>
        <v>5191830476</v>
      </c>
    </row>
    <row r="168" spans="1:11" ht="38.25" x14ac:dyDescent="0.2">
      <c r="A168" s="10">
        <v>86</v>
      </c>
      <c r="B168" s="3" t="s">
        <v>163</v>
      </c>
      <c r="C168" s="11" t="s">
        <v>3</v>
      </c>
      <c r="D168" s="11" t="s">
        <v>69</v>
      </c>
      <c r="E168" s="3">
        <v>1</v>
      </c>
      <c r="F168" s="3">
        <v>2</v>
      </c>
      <c r="G168" s="3">
        <v>3</v>
      </c>
      <c r="H168" s="3">
        <v>1</v>
      </c>
      <c r="I168" s="46">
        <v>1753214138</v>
      </c>
      <c r="J168" s="46">
        <v>0</v>
      </c>
      <c r="K168" s="46">
        <f t="shared" si="14"/>
        <v>1753214138</v>
      </c>
    </row>
    <row r="169" spans="1:11" s="13" customFormat="1" ht="21" customHeight="1" x14ac:dyDescent="0.2">
      <c r="A169" s="73" t="s">
        <v>71</v>
      </c>
      <c r="B169" s="74"/>
      <c r="C169" s="74"/>
      <c r="D169" s="74"/>
      <c r="E169" s="74"/>
      <c r="F169" s="74"/>
      <c r="G169" s="74"/>
      <c r="H169" s="75"/>
      <c r="I169" s="49">
        <f t="shared" ref="I169:K169" si="15">SUM(I150:I168)</f>
        <v>132809718309</v>
      </c>
      <c r="J169" s="49">
        <f t="shared" si="15"/>
        <v>64985256290</v>
      </c>
      <c r="K169" s="49">
        <f t="shared" si="15"/>
        <v>197794974599</v>
      </c>
    </row>
    <row r="170" spans="1:11" ht="21" customHeight="1" x14ac:dyDescent="0.2">
      <c r="A170" s="10">
        <v>87</v>
      </c>
      <c r="B170" s="15" t="s">
        <v>199</v>
      </c>
      <c r="C170" s="11" t="s">
        <v>11</v>
      </c>
      <c r="D170" s="11" t="s">
        <v>75</v>
      </c>
      <c r="E170" s="3">
        <v>2</v>
      </c>
      <c r="F170" s="3">
        <v>12</v>
      </c>
      <c r="G170" s="3">
        <v>1</v>
      </c>
      <c r="H170" s="3">
        <v>2</v>
      </c>
      <c r="I170" s="56">
        <v>931763801</v>
      </c>
      <c r="J170" s="46">
        <v>0</v>
      </c>
      <c r="K170" s="46">
        <f>I170+J170</f>
        <v>931763801</v>
      </c>
    </row>
    <row r="171" spans="1:11" ht="33" customHeight="1" x14ac:dyDescent="0.2">
      <c r="A171" s="10">
        <v>88</v>
      </c>
      <c r="B171" s="3" t="s">
        <v>164</v>
      </c>
      <c r="C171" s="11" t="s">
        <v>11</v>
      </c>
      <c r="D171" s="28" t="s">
        <v>73</v>
      </c>
      <c r="E171" s="3">
        <v>2</v>
      </c>
      <c r="F171" s="3">
        <v>12</v>
      </c>
      <c r="G171" s="3">
        <v>1</v>
      </c>
      <c r="H171" s="3">
        <v>1</v>
      </c>
      <c r="I171" s="46">
        <v>332941654</v>
      </c>
      <c r="J171" s="46">
        <v>0</v>
      </c>
      <c r="K171" s="46">
        <f t="shared" ref="K171:K173" si="16">I171+J171</f>
        <v>332941654</v>
      </c>
    </row>
    <row r="172" spans="1:11" s="14" customFormat="1" ht="30" x14ac:dyDescent="0.2">
      <c r="A172" s="3">
        <v>89</v>
      </c>
      <c r="B172" s="3" t="s">
        <v>165</v>
      </c>
      <c r="C172" s="11" t="s">
        <v>11</v>
      </c>
      <c r="D172" s="40" t="s">
        <v>198</v>
      </c>
      <c r="E172" s="3">
        <v>2</v>
      </c>
      <c r="F172" s="3">
        <v>12</v>
      </c>
      <c r="G172" s="3">
        <v>1</v>
      </c>
      <c r="H172" s="3">
        <v>2</v>
      </c>
      <c r="I172" s="58">
        <v>10759374525</v>
      </c>
      <c r="J172" s="58">
        <v>0</v>
      </c>
      <c r="K172" s="46">
        <f t="shared" si="16"/>
        <v>10759374525</v>
      </c>
    </row>
    <row r="173" spans="1:11" ht="30" x14ac:dyDescent="0.2">
      <c r="A173" s="10">
        <v>90</v>
      </c>
      <c r="B173" s="3" t="s">
        <v>215</v>
      </c>
      <c r="C173" s="11" t="s">
        <v>11</v>
      </c>
      <c r="D173" s="28" t="s">
        <v>74</v>
      </c>
      <c r="E173" s="3">
        <v>2</v>
      </c>
      <c r="F173" s="3">
        <v>12</v>
      </c>
      <c r="G173" s="3">
        <v>1</v>
      </c>
      <c r="H173" s="3">
        <v>3</v>
      </c>
      <c r="I173" s="46">
        <v>1318306555</v>
      </c>
      <c r="J173" s="46">
        <v>0</v>
      </c>
      <c r="K173" s="46">
        <f t="shared" si="16"/>
        <v>1318306555</v>
      </c>
    </row>
    <row r="174" spans="1:11" s="13" customFormat="1" ht="18" customHeight="1" x14ac:dyDescent="0.2">
      <c r="A174" s="73" t="s">
        <v>72</v>
      </c>
      <c r="B174" s="74"/>
      <c r="C174" s="74"/>
      <c r="D174" s="74"/>
      <c r="E174" s="74"/>
      <c r="F174" s="74"/>
      <c r="G174" s="74"/>
      <c r="H174" s="75"/>
      <c r="I174" s="49">
        <f t="shared" ref="I174:K174" si="17">SUM(I170:I173)</f>
        <v>13342386535</v>
      </c>
      <c r="J174" s="49">
        <f t="shared" si="17"/>
        <v>0</v>
      </c>
      <c r="K174" s="49">
        <f t="shared" si="17"/>
        <v>13342386535</v>
      </c>
    </row>
    <row r="175" spans="1:11" x14ac:dyDescent="0.2">
      <c r="A175" s="120"/>
      <c r="B175" s="120"/>
      <c r="C175" s="120"/>
      <c r="D175" s="120"/>
      <c r="E175" s="120"/>
      <c r="F175" s="120"/>
      <c r="G175" s="120"/>
      <c r="H175" s="120"/>
    </row>
    <row r="176" spans="1:11" ht="24.75" customHeight="1" x14ac:dyDescent="0.2">
      <c r="A176" s="121" t="s">
        <v>70</v>
      </c>
      <c r="B176" s="121"/>
      <c r="C176" s="121"/>
      <c r="D176" s="121"/>
      <c r="E176" s="121"/>
      <c r="F176" s="121"/>
      <c r="G176" s="121"/>
      <c r="H176" s="121"/>
      <c r="I176" s="62">
        <f>I17+I30+I48+I66+I74+I100+I121+I127+I132+I149+I169+I174</f>
        <v>335944285928.81</v>
      </c>
      <c r="J176" s="62">
        <f>J17+J30+J48+J66+J74+J100+J121+J127+J132+J149+J169+J174</f>
        <v>244813714899</v>
      </c>
      <c r="K176" s="62">
        <f>K17+K30+K48+K66+K74+K100+K121+K127+K132+K149+K169+K174</f>
        <v>580758000827.81006</v>
      </c>
    </row>
    <row r="177" spans="2:11" ht="15.75" customHeight="1" x14ac:dyDescent="0.2">
      <c r="B177" s="18"/>
      <c r="C177" s="18"/>
      <c r="D177" s="17"/>
      <c r="E177" s="18"/>
      <c r="F177" s="18"/>
      <c r="G177" s="18"/>
      <c r="H177" s="18"/>
    </row>
    <row r="178" spans="2:11" ht="15.75" customHeight="1" x14ac:dyDescent="0.2">
      <c r="B178" s="18"/>
      <c r="C178" s="18"/>
      <c r="D178" s="17"/>
      <c r="E178" s="18"/>
      <c r="F178" s="18"/>
      <c r="G178" s="18"/>
      <c r="H178" s="18"/>
    </row>
    <row r="179" spans="2:11" ht="15.75" customHeight="1" x14ac:dyDescent="0.2">
      <c r="B179" s="18"/>
      <c r="C179" s="18"/>
      <c r="D179" s="116" t="s">
        <v>13</v>
      </c>
      <c r="E179" s="122" t="s">
        <v>197</v>
      </c>
      <c r="F179" s="123"/>
      <c r="G179" s="123"/>
      <c r="H179" s="124"/>
      <c r="I179" s="119" t="s">
        <v>210</v>
      </c>
      <c r="J179" s="119"/>
      <c r="K179" s="119"/>
    </row>
    <row r="180" spans="2:11" ht="51.75" customHeight="1" x14ac:dyDescent="0.2">
      <c r="B180" s="18"/>
      <c r="C180" s="18"/>
      <c r="D180" s="116"/>
      <c r="E180" s="125"/>
      <c r="F180" s="126"/>
      <c r="G180" s="126"/>
      <c r="H180" s="127"/>
      <c r="I180" s="52" t="s">
        <v>0</v>
      </c>
      <c r="J180" s="52" t="s">
        <v>1</v>
      </c>
      <c r="K180" s="53" t="s">
        <v>83</v>
      </c>
    </row>
    <row r="181" spans="2:11" ht="15.75" customHeight="1" x14ac:dyDescent="0.2">
      <c r="B181" s="18"/>
      <c r="C181" s="18"/>
      <c r="D181" s="42" t="s">
        <v>76</v>
      </c>
      <c r="E181" s="117">
        <v>4</v>
      </c>
      <c r="F181" s="117"/>
      <c r="G181" s="117"/>
      <c r="H181" s="117"/>
      <c r="I181" s="60">
        <f>I17</f>
        <v>9167205737</v>
      </c>
      <c r="J181" s="60">
        <f>J17</f>
        <v>929503369</v>
      </c>
      <c r="K181" s="61">
        <f>I181+J181</f>
        <v>10096709106</v>
      </c>
    </row>
    <row r="182" spans="2:11" ht="15.75" customHeight="1" x14ac:dyDescent="0.2">
      <c r="B182" s="18"/>
      <c r="C182" s="18"/>
      <c r="D182" s="42" t="s">
        <v>26</v>
      </c>
      <c r="E182" s="117">
        <v>4</v>
      </c>
      <c r="F182" s="117"/>
      <c r="G182" s="117"/>
      <c r="H182" s="117"/>
      <c r="I182" s="60">
        <f>I30</f>
        <v>12243534173</v>
      </c>
      <c r="J182" s="60">
        <f>J30</f>
        <v>102306666</v>
      </c>
      <c r="K182" s="61">
        <f t="shared" ref="K182:K192" si="18">I182+J182</f>
        <v>12345840839</v>
      </c>
    </row>
    <row r="183" spans="2:11" x14ac:dyDescent="0.2">
      <c r="B183" s="18"/>
      <c r="C183" s="18"/>
      <c r="D183" s="43" t="s">
        <v>29</v>
      </c>
      <c r="E183" s="118">
        <v>3</v>
      </c>
      <c r="F183" s="118"/>
      <c r="G183" s="118"/>
      <c r="H183" s="118"/>
      <c r="I183" s="60">
        <f>I48</f>
        <v>5102224464</v>
      </c>
      <c r="J183" s="60">
        <f>J48</f>
        <v>933643160</v>
      </c>
      <c r="K183" s="61">
        <f t="shared" si="18"/>
        <v>6035867624</v>
      </c>
    </row>
    <row r="184" spans="2:11" ht="15.75" customHeight="1" x14ac:dyDescent="0.2">
      <c r="B184" s="18"/>
      <c r="C184" s="18"/>
      <c r="D184" s="42" t="s">
        <v>2</v>
      </c>
      <c r="E184" s="117">
        <v>4</v>
      </c>
      <c r="F184" s="117"/>
      <c r="G184" s="117"/>
      <c r="H184" s="117"/>
      <c r="I184" s="60">
        <f>I66</f>
        <v>11310602552</v>
      </c>
      <c r="J184" s="60">
        <f>J66</f>
        <v>160799252280</v>
      </c>
      <c r="K184" s="61">
        <f t="shared" si="18"/>
        <v>172109854832</v>
      </c>
    </row>
    <row r="185" spans="2:11" ht="15.75" customHeight="1" x14ac:dyDescent="0.2">
      <c r="B185" s="18"/>
      <c r="C185" s="18"/>
      <c r="D185" s="42" t="s">
        <v>7</v>
      </c>
      <c r="E185" s="117">
        <v>6</v>
      </c>
      <c r="F185" s="117"/>
      <c r="G185" s="117"/>
      <c r="H185" s="117"/>
      <c r="I185" s="60">
        <f>I74</f>
        <v>4443454513</v>
      </c>
      <c r="J185" s="60">
        <f>J74</f>
        <v>100000000</v>
      </c>
      <c r="K185" s="61">
        <f t="shared" si="18"/>
        <v>4543454513</v>
      </c>
    </row>
    <row r="186" spans="2:11" ht="15.75" customHeight="1" x14ac:dyDescent="0.2">
      <c r="B186" s="18"/>
      <c r="C186" s="18"/>
      <c r="D186" s="42" t="s">
        <v>5</v>
      </c>
      <c r="E186" s="117">
        <v>22</v>
      </c>
      <c r="F186" s="117"/>
      <c r="G186" s="117"/>
      <c r="H186" s="117"/>
      <c r="I186" s="60">
        <f>I100</f>
        <v>17306402842</v>
      </c>
      <c r="J186" s="60">
        <f>J100</f>
        <v>474655451</v>
      </c>
      <c r="K186" s="61">
        <f t="shared" si="18"/>
        <v>17781058293</v>
      </c>
    </row>
    <row r="187" spans="2:11" ht="15.75" customHeight="1" x14ac:dyDescent="0.2">
      <c r="B187" s="18"/>
      <c r="C187" s="18"/>
      <c r="D187" s="42" t="s">
        <v>4</v>
      </c>
      <c r="E187" s="117">
        <v>17</v>
      </c>
      <c r="F187" s="117"/>
      <c r="G187" s="117"/>
      <c r="H187" s="117"/>
      <c r="I187" s="60">
        <f>I121</f>
        <v>108508829186.81</v>
      </c>
      <c r="J187" s="60">
        <f>J121</f>
        <v>16473626120</v>
      </c>
      <c r="K187" s="61">
        <f t="shared" si="18"/>
        <v>124982455306.81</v>
      </c>
    </row>
    <row r="188" spans="2:11" ht="15.75" customHeight="1" x14ac:dyDescent="0.2">
      <c r="B188" s="18"/>
      <c r="C188" s="18"/>
      <c r="D188" s="42" t="s">
        <v>10</v>
      </c>
      <c r="E188" s="117">
        <v>4</v>
      </c>
      <c r="F188" s="117"/>
      <c r="G188" s="117"/>
      <c r="H188" s="117"/>
      <c r="I188" s="60">
        <f>I127</f>
        <v>10171578090</v>
      </c>
      <c r="J188" s="60">
        <f>J127</f>
        <v>0</v>
      </c>
      <c r="K188" s="61">
        <f t="shared" si="18"/>
        <v>10171578090</v>
      </c>
    </row>
    <row r="189" spans="2:11" ht="15.75" customHeight="1" x14ac:dyDescent="0.2">
      <c r="B189" s="18"/>
      <c r="C189" s="18"/>
      <c r="D189" s="42" t="s">
        <v>59</v>
      </c>
      <c r="E189" s="117">
        <v>2</v>
      </c>
      <c r="F189" s="117"/>
      <c r="G189" s="117"/>
      <c r="H189" s="117"/>
      <c r="I189" s="60">
        <f>I132</f>
        <v>5925800000</v>
      </c>
      <c r="J189" s="60">
        <f>J132</f>
        <v>0</v>
      </c>
      <c r="K189" s="61">
        <f t="shared" si="18"/>
        <v>5925800000</v>
      </c>
    </row>
    <row r="190" spans="2:11" ht="15.75" customHeight="1" x14ac:dyDescent="0.2">
      <c r="B190" s="18"/>
      <c r="C190" s="18"/>
      <c r="D190" s="43" t="s">
        <v>12</v>
      </c>
      <c r="E190" s="118">
        <v>8</v>
      </c>
      <c r="F190" s="118"/>
      <c r="G190" s="118"/>
      <c r="H190" s="118"/>
      <c r="I190" s="60">
        <f>I149</f>
        <v>5612549527</v>
      </c>
      <c r="J190" s="60">
        <f>J149</f>
        <v>15471563</v>
      </c>
      <c r="K190" s="61">
        <f t="shared" si="18"/>
        <v>5628021090</v>
      </c>
    </row>
    <row r="191" spans="2:11" ht="15.75" customHeight="1" x14ac:dyDescent="0.2">
      <c r="B191" s="18"/>
      <c r="C191" s="18"/>
      <c r="D191" s="42" t="s">
        <v>3</v>
      </c>
      <c r="E191" s="117">
        <v>10</v>
      </c>
      <c r="F191" s="117"/>
      <c r="G191" s="117"/>
      <c r="H191" s="117"/>
      <c r="I191" s="60">
        <f>I169</f>
        <v>132809718309</v>
      </c>
      <c r="J191" s="60">
        <f>J169</f>
        <v>64985256290</v>
      </c>
      <c r="K191" s="61">
        <f t="shared" si="18"/>
        <v>197794974599</v>
      </c>
    </row>
    <row r="192" spans="2:11" ht="26.25" customHeight="1" x14ac:dyDescent="0.2">
      <c r="B192" s="18"/>
      <c r="C192" s="18"/>
      <c r="D192" s="42" t="s">
        <v>6</v>
      </c>
      <c r="E192" s="117">
        <v>4</v>
      </c>
      <c r="F192" s="117"/>
      <c r="G192" s="117"/>
      <c r="H192" s="117"/>
      <c r="I192" s="60">
        <f>I174</f>
        <v>13342386535</v>
      </c>
      <c r="J192" s="60">
        <f>J174</f>
        <v>0</v>
      </c>
      <c r="K192" s="61">
        <f t="shared" si="18"/>
        <v>13342386535</v>
      </c>
    </row>
    <row r="193" spans="2:11" ht="26.25" customHeight="1" x14ac:dyDescent="0.2">
      <c r="B193" s="18"/>
      <c r="C193" s="18"/>
      <c r="D193" s="64" t="s">
        <v>8</v>
      </c>
      <c r="E193" s="116">
        <f>SUM(E181:H192)</f>
        <v>88</v>
      </c>
      <c r="F193" s="116"/>
      <c r="G193" s="116"/>
      <c r="H193" s="116"/>
      <c r="I193" s="59">
        <f t="shared" ref="I193:K193" si="19">SUM(I181:I192)</f>
        <v>335944285928.81</v>
      </c>
      <c r="J193" s="59">
        <f t="shared" si="19"/>
        <v>244813714899</v>
      </c>
      <c r="K193" s="59">
        <f t="shared" si="19"/>
        <v>580758000827.81006</v>
      </c>
    </row>
    <row r="194" spans="2:11" ht="15.75" customHeight="1" x14ac:dyDescent="0.2">
      <c r="B194" s="18"/>
      <c r="C194" s="18"/>
      <c r="D194" s="17"/>
      <c r="E194" s="18"/>
      <c r="F194" s="18"/>
      <c r="G194" s="18"/>
      <c r="H194" s="18"/>
    </row>
    <row r="195" spans="2:11" ht="15.75" customHeight="1" x14ac:dyDescent="0.2">
      <c r="B195" s="18"/>
      <c r="C195" s="18"/>
      <c r="D195" s="17"/>
      <c r="E195" s="18"/>
      <c r="F195" s="18"/>
      <c r="G195" s="18"/>
      <c r="H195" s="18"/>
    </row>
    <row r="196" spans="2:11" ht="15.75" customHeight="1" x14ac:dyDescent="0.2">
      <c r="B196" s="18"/>
      <c r="C196" s="18"/>
      <c r="D196" s="17"/>
      <c r="E196" s="18"/>
      <c r="F196" s="18"/>
      <c r="G196" s="18"/>
      <c r="H196" s="18"/>
    </row>
    <row r="197" spans="2:11" ht="15.75" customHeight="1" x14ac:dyDescent="0.2">
      <c r="B197" s="18"/>
      <c r="C197" s="18"/>
      <c r="D197" s="17"/>
      <c r="E197" s="18"/>
      <c r="F197" s="18"/>
      <c r="G197" s="18"/>
      <c r="H197" s="18"/>
    </row>
    <row r="198" spans="2:11" ht="15.75" customHeight="1" x14ac:dyDescent="0.2">
      <c r="B198" s="18"/>
      <c r="C198" s="18"/>
      <c r="D198" s="17"/>
      <c r="E198" s="18"/>
      <c r="F198" s="18"/>
      <c r="G198" s="18"/>
      <c r="H198" s="18"/>
    </row>
    <row r="199" spans="2:11" ht="15.75" customHeight="1" x14ac:dyDescent="0.2">
      <c r="B199" s="18"/>
      <c r="C199" s="18"/>
      <c r="D199" s="17"/>
      <c r="E199" s="18"/>
      <c r="F199" s="18"/>
      <c r="G199" s="18"/>
      <c r="H199" s="18"/>
    </row>
    <row r="200" spans="2:11" ht="15.75" customHeight="1" x14ac:dyDescent="0.2">
      <c r="B200" s="18"/>
      <c r="C200" s="18"/>
      <c r="D200" s="17"/>
      <c r="E200" s="18"/>
      <c r="F200" s="18"/>
      <c r="G200" s="18"/>
      <c r="H200" s="18"/>
    </row>
    <row r="201" spans="2:11" x14ac:dyDescent="0.2">
      <c r="B201" s="5"/>
      <c r="C201" s="5"/>
      <c r="D201" s="8"/>
      <c r="E201" s="25"/>
      <c r="F201" s="25"/>
      <c r="G201" s="25"/>
      <c r="H201" s="25"/>
    </row>
    <row r="202" spans="2:11" x14ac:dyDescent="0.2">
      <c r="B202" s="5"/>
      <c r="C202" s="5"/>
      <c r="D202" s="8"/>
      <c r="E202" s="25"/>
      <c r="F202" s="25"/>
      <c r="G202" s="25"/>
      <c r="H202" s="25"/>
    </row>
    <row r="203" spans="2:11" x14ac:dyDescent="0.2">
      <c r="B203" s="5"/>
      <c r="C203" s="5"/>
      <c r="D203" s="8"/>
      <c r="E203" s="25"/>
      <c r="F203" s="25"/>
      <c r="G203" s="25"/>
      <c r="H203" s="25"/>
    </row>
    <row r="204" spans="2:11" x14ac:dyDescent="0.2">
      <c r="B204" s="5"/>
      <c r="C204" s="5"/>
      <c r="D204" s="8"/>
      <c r="E204" s="25"/>
      <c r="F204" s="25"/>
      <c r="G204" s="25"/>
      <c r="H204" s="25"/>
    </row>
    <row r="205" spans="2:11" x14ac:dyDescent="0.2">
      <c r="B205" s="5"/>
      <c r="C205" s="5"/>
      <c r="D205" s="8"/>
      <c r="E205" s="25"/>
      <c r="F205" s="25"/>
      <c r="G205" s="25"/>
      <c r="H205" s="25"/>
    </row>
    <row r="206" spans="2:11" x14ac:dyDescent="0.2">
      <c r="B206" s="5"/>
      <c r="C206" s="5"/>
      <c r="D206" s="8"/>
      <c r="E206" s="25"/>
      <c r="F206" s="25"/>
      <c r="G206" s="25"/>
      <c r="H206" s="25"/>
    </row>
    <row r="207" spans="2:11" x14ac:dyDescent="0.2">
      <c r="B207" s="5"/>
      <c r="C207" s="5"/>
      <c r="D207" s="8"/>
      <c r="E207" s="25"/>
      <c r="F207" s="25"/>
      <c r="G207" s="25"/>
      <c r="H207" s="25"/>
    </row>
    <row r="208" spans="2:11" x14ac:dyDescent="0.2">
      <c r="B208" s="5"/>
      <c r="C208" s="5"/>
      <c r="D208" s="8"/>
      <c r="E208" s="25"/>
      <c r="F208" s="25"/>
      <c r="G208" s="25"/>
      <c r="H208" s="25"/>
    </row>
    <row r="209" spans="2:8" x14ac:dyDescent="0.2">
      <c r="B209" s="5"/>
      <c r="C209" s="5"/>
      <c r="D209" s="8"/>
      <c r="E209" s="25"/>
      <c r="F209" s="25"/>
      <c r="G209" s="25"/>
      <c r="H209" s="25"/>
    </row>
    <row r="210" spans="2:8" x14ac:dyDescent="0.2">
      <c r="B210" s="5"/>
      <c r="C210" s="5"/>
      <c r="D210" s="8"/>
      <c r="E210" s="25"/>
      <c r="F210" s="25"/>
      <c r="G210" s="25"/>
      <c r="H210" s="25"/>
    </row>
    <row r="211" spans="2:8" x14ac:dyDescent="0.2">
      <c r="B211" s="5"/>
      <c r="C211" s="5"/>
      <c r="D211" s="8"/>
      <c r="E211" s="25"/>
      <c r="F211" s="25"/>
      <c r="G211" s="25"/>
      <c r="H211" s="25"/>
    </row>
    <row r="212" spans="2:8" x14ac:dyDescent="0.2">
      <c r="B212" s="5"/>
      <c r="C212" s="5"/>
      <c r="D212" s="8"/>
      <c r="E212" s="25"/>
      <c r="F212" s="25"/>
      <c r="G212" s="25"/>
      <c r="H212" s="25"/>
    </row>
    <row r="213" spans="2:8" x14ac:dyDescent="0.2">
      <c r="B213" s="5"/>
      <c r="C213" s="5"/>
      <c r="D213" s="8"/>
      <c r="E213" s="25"/>
      <c r="F213" s="25"/>
      <c r="G213" s="25"/>
      <c r="H213" s="25"/>
    </row>
    <row r="214" spans="2:8" x14ac:dyDescent="0.2">
      <c r="B214" s="5"/>
      <c r="C214" s="5"/>
      <c r="D214" s="8"/>
      <c r="E214" s="25"/>
      <c r="F214" s="25"/>
      <c r="G214" s="25"/>
      <c r="H214" s="25"/>
    </row>
    <row r="215" spans="2:8" x14ac:dyDescent="0.2">
      <c r="B215" s="5"/>
      <c r="C215" s="5"/>
      <c r="D215" s="8"/>
      <c r="E215" s="25"/>
      <c r="F215" s="25"/>
      <c r="G215" s="25"/>
      <c r="H215" s="25"/>
    </row>
    <row r="216" spans="2:8" x14ac:dyDescent="0.2">
      <c r="B216" s="5"/>
      <c r="C216" s="5"/>
      <c r="D216" s="8"/>
      <c r="E216" s="25"/>
      <c r="F216" s="25"/>
      <c r="G216" s="25"/>
      <c r="H216" s="25"/>
    </row>
    <row r="217" spans="2:8" x14ac:dyDescent="0.2">
      <c r="B217" s="5"/>
      <c r="C217" s="5"/>
      <c r="D217" s="8"/>
      <c r="E217" s="25"/>
      <c r="F217" s="25"/>
      <c r="G217" s="25"/>
      <c r="H217" s="25"/>
    </row>
    <row r="218" spans="2:8" x14ac:dyDescent="0.2">
      <c r="B218" s="5"/>
      <c r="C218" s="5"/>
      <c r="D218" s="8"/>
      <c r="E218" s="25"/>
      <c r="F218" s="25"/>
      <c r="G218" s="25"/>
      <c r="H218" s="25"/>
    </row>
    <row r="219" spans="2:8" x14ac:dyDescent="0.2">
      <c r="B219" s="5"/>
      <c r="C219" s="5"/>
      <c r="D219" s="8"/>
      <c r="E219" s="25"/>
      <c r="F219" s="25"/>
      <c r="G219" s="25"/>
      <c r="H219" s="25"/>
    </row>
    <row r="220" spans="2:8" x14ac:dyDescent="0.2">
      <c r="B220" s="5"/>
      <c r="C220" s="5"/>
      <c r="D220" s="8"/>
      <c r="E220" s="25"/>
      <c r="F220" s="25"/>
      <c r="G220" s="25"/>
      <c r="H220" s="25"/>
    </row>
    <row r="221" spans="2:8" x14ac:dyDescent="0.2">
      <c r="B221" s="5"/>
      <c r="C221" s="5"/>
      <c r="D221" s="8"/>
      <c r="E221" s="25"/>
      <c r="F221" s="25"/>
      <c r="G221" s="25"/>
      <c r="H221" s="25"/>
    </row>
    <row r="222" spans="2:8" x14ac:dyDescent="0.2">
      <c r="B222" s="5"/>
      <c r="C222" s="5"/>
      <c r="D222" s="8"/>
      <c r="E222" s="25"/>
      <c r="F222" s="25"/>
      <c r="G222" s="25"/>
      <c r="H222" s="25"/>
    </row>
    <row r="223" spans="2:8" x14ac:dyDescent="0.2">
      <c r="B223" s="5"/>
      <c r="C223" s="5"/>
      <c r="D223" s="8"/>
      <c r="E223" s="25"/>
      <c r="F223" s="25"/>
      <c r="G223" s="25"/>
      <c r="H223" s="25"/>
    </row>
    <row r="224" spans="2:8" x14ac:dyDescent="0.2">
      <c r="B224" s="5"/>
      <c r="C224" s="5"/>
      <c r="D224" s="8"/>
      <c r="E224" s="25"/>
      <c r="F224" s="25"/>
      <c r="G224" s="25"/>
      <c r="H224" s="25"/>
    </row>
    <row r="225" spans="2:8" x14ac:dyDescent="0.2">
      <c r="B225" s="5"/>
      <c r="C225" s="5"/>
      <c r="D225" s="8"/>
      <c r="E225" s="25"/>
      <c r="F225" s="25"/>
      <c r="G225" s="25"/>
      <c r="H225" s="25"/>
    </row>
    <row r="226" spans="2:8" x14ac:dyDescent="0.2">
      <c r="B226" s="5"/>
      <c r="C226" s="5"/>
      <c r="D226" s="8"/>
      <c r="E226" s="25"/>
      <c r="F226" s="25"/>
      <c r="G226" s="25"/>
      <c r="H226" s="25"/>
    </row>
    <row r="227" spans="2:8" x14ac:dyDescent="0.2">
      <c r="B227" s="5"/>
      <c r="C227" s="5"/>
      <c r="D227" s="8"/>
      <c r="E227" s="25"/>
      <c r="F227" s="25"/>
      <c r="G227" s="25"/>
      <c r="H227" s="25"/>
    </row>
    <row r="228" spans="2:8" x14ac:dyDescent="0.2">
      <c r="B228" s="5"/>
      <c r="C228" s="5"/>
      <c r="D228" s="8"/>
      <c r="E228" s="25"/>
      <c r="F228" s="25"/>
      <c r="G228" s="25"/>
      <c r="H228" s="25"/>
    </row>
    <row r="229" spans="2:8" x14ac:dyDescent="0.2">
      <c r="B229" s="5"/>
      <c r="C229" s="5"/>
      <c r="D229" s="8"/>
      <c r="E229" s="25"/>
      <c r="F229" s="25"/>
      <c r="G229" s="25"/>
      <c r="H229" s="25"/>
    </row>
    <row r="230" spans="2:8" x14ac:dyDescent="0.2">
      <c r="B230" s="5"/>
      <c r="C230" s="5"/>
      <c r="D230" s="8"/>
      <c r="E230" s="25"/>
      <c r="F230" s="25"/>
      <c r="G230" s="25"/>
      <c r="H230" s="25"/>
    </row>
    <row r="231" spans="2:8" x14ac:dyDescent="0.2">
      <c r="B231" s="5"/>
      <c r="C231" s="5"/>
      <c r="D231" s="8"/>
      <c r="E231" s="25"/>
      <c r="F231" s="25"/>
      <c r="G231" s="25"/>
      <c r="H231" s="25"/>
    </row>
    <row r="232" spans="2:8" x14ac:dyDescent="0.2">
      <c r="B232" s="5"/>
      <c r="C232" s="5"/>
      <c r="D232" s="8"/>
      <c r="E232" s="25"/>
      <c r="F232" s="25"/>
      <c r="G232" s="25"/>
      <c r="H232" s="25"/>
    </row>
    <row r="233" spans="2:8" x14ac:dyDescent="0.2">
      <c r="B233" s="5"/>
      <c r="C233" s="5"/>
      <c r="D233" s="8"/>
      <c r="E233" s="25"/>
      <c r="F233" s="25"/>
      <c r="G233" s="25"/>
      <c r="H233" s="25"/>
    </row>
    <row r="234" spans="2:8" x14ac:dyDescent="0.2">
      <c r="B234" s="5"/>
      <c r="C234" s="5"/>
      <c r="D234" s="8"/>
      <c r="E234" s="25"/>
      <c r="F234" s="25"/>
      <c r="G234" s="25"/>
      <c r="H234" s="25"/>
    </row>
    <row r="235" spans="2:8" x14ac:dyDescent="0.2">
      <c r="B235" s="5"/>
      <c r="C235" s="5"/>
      <c r="D235" s="8"/>
      <c r="E235" s="25"/>
      <c r="F235" s="25"/>
      <c r="G235" s="25"/>
      <c r="H235" s="25"/>
    </row>
    <row r="236" spans="2:8" x14ac:dyDescent="0.2">
      <c r="B236" s="5"/>
      <c r="C236" s="5"/>
      <c r="D236" s="8"/>
      <c r="E236" s="25"/>
      <c r="F236" s="25"/>
      <c r="G236" s="25"/>
      <c r="H236" s="25"/>
    </row>
    <row r="237" spans="2:8" x14ac:dyDescent="0.2">
      <c r="B237" s="5"/>
      <c r="C237" s="5"/>
      <c r="D237" s="8"/>
      <c r="E237" s="25"/>
      <c r="F237" s="25"/>
      <c r="G237" s="25"/>
      <c r="H237" s="25"/>
    </row>
    <row r="238" spans="2:8" x14ac:dyDescent="0.2">
      <c r="B238" s="5"/>
      <c r="C238" s="5"/>
      <c r="D238" s="8"/>
      <c r="E238" s="25"/>
      <c r="F238" s="25"/>
      <c r="G238" s="25"/>
      <c r="H238" s="25"/>
    </row>
    <row r="239" spans="2:8" x14ac:dyDescent="0.2">
      <c r="B239" s="5"/>
      <c r="C239" s="5"/>
      <c r="D239" s="8"/>
      <c r="E239" s="25"/>
      <c r="F239" s="25"/>
      <c r="G239" s="25"/>
      <c r="H239" s="25"/>
    </row>
    <row r="240" spans="2:8" x14ac:dyDescent="0.2">
      <c r="B240" s="5"/>
      <c r="C240" s="5"/>
      <c r="D240" s="8"/>
      <c r="E240" s="25"/>
      <c r="F240" s="25"/>
      <c r="G240" s="25"/>
      <c r="H240" s="25"/>
    </row>
    <row r="241" spans="2:8" x14ac:dyDescent="0.2">
      <c r="B241" s="5"/>
      <c r="C241" s="5"/>
      <c r="D241" s="8"/>
      <c r="E241" s="25"/>
      <c r="F241" s="25"/>
      <c r="G241" s="25"/>
      <c r="H241" s="25"/>
    </row>
    <row r="242" spans="2:8" x14ac:dyDescent="0.2">
      <c r="B242" s="5"/>
      <c r="C242" s="5"/>
      <c r="D242" s="8"/>
      <c r="E242" s="25"/>
      <c r="F242" s="25"/>
      <c r="G242" s="25"/>
      <c r="H242" s="25"/>
    </row>
    <row r="243" spans="2:8" x14ac:dyDescent="0.2">
      <c r="B243" s="5"/>
      <c r="C243" s="5"/>
      <c r="D243" s="8"/>
      <c r="E243" s="25"/>
      <c r="F243" s="25"/>
      <c r="G243" s="25"/>
      <c r="H243" s="25"/>
    </row>
    <row r="244" spans="2:8" x14ac:dyDescent="0.2">
      <c r="B244" s="5"/>
      <c r="C244" s="5"/>
      <c r="D244" s="8"/>
      <c r="E244" s="25"/>
      <c r="F244" s="25"/>
      <c r="G244" s="25"/>
      <c r="H244" s="25"/>
    </row>
    <row r="245" spans="2:8" x14ac:dyDescent="0.2">
      <c r="B245" s="5"/>
      <c r="C245" s="5"/>
      <c r="D245" s="8"/>
      <c r="E245" s="25"/>
      <c r="F245" s="25"/>
      <c r="G245" s="25"/>
      <c r="H245" s="25"/>
    </row>
    <row r="246" spans="2:8" x14ac:dyDescent="0.2">
      <c r="B246" s="5"/>
      <c r="C246" s="5"/>
      <c r="D246" s="8"/>
      <c r="E246" s="25"/>
      <c r="F246" s="25"/>
      <c r="G246" s="25"/>
      <c r="H246" s="25"/>
    </row>
    <row r="247" spans="2:8" x14ac:dyDescent="0.2">
      <c r="B247" s="5"/>
      <c r="C247" s="5"/>
      <c r="D247" s="8"/>
      <c r="E247" s="25"/>
      <c r="F247" s="25"/>
      <c r="G247" s="25"/>
      <c r="H247" s="25"/>
    </row>
    <row r="248" spans="2:8" x14ac:dyDescent="0.2">
      <c r="B248" s="5"/>
      <c r="C248" s="5"/>
      <c r="D248" s="8"/>
      <c r="E248" s="25"/>
      <c r="F248" s="25"/>
      <c r="G248" s="25"/>
      <c r="H248" s="25"/>
    </row>
    <row r="249" spans="2:8" x14ac:dyDescent="0.2">
      <c r="B249" s="5"/>
      <c r="C249" s="5"/>
      <c r="D249" s="8"/>
      <c r="E249" s="25"/>
      <c r="F249" s="25"/>
      <c r="G249" s="25"/>
      <c r="H249" s="25"/>
    </row>
    <row r="250" spans="2:8" x14ac:dyDescent="0.2">
      <c r="B250" s="5"/>
      <c r="C250" s="5"/>
      <c r="D250" s="8"/>
      <c r="E250" s="25"/>
      <c r="F250" s="25"/>
      <c r="G250" s="25"/>
      <c r="H250" s="25"/>
    </row>
    <row r="251" spans="2:8" x14ac:dyDescent="0.2">
      <c r="B251" s="5"/>
      <c r="C251" s="5"/>
      <c r="D251" s="8"/>
      <c r="E251" s="25"/>
      <c r="F251" s="25"/>
      <c r="G251" s="25"/>
      <c r="H251" s="25"/>
    </row>
    <row r="252" spans="2:8" x14ac:dyDescent="0.2">
      <c r="B252" s="5"/>
      <c r="C252" s="5"/>
      <c r="D252" s="8"/>
      <c r="E252" s="25"/>
      <c r="F252" s="25"/>
      <c r="G252" s="25"/>
      <c r="H252" s="25"/>
    </row>
    <row r="253" spans="2:8" x14ac:dyDescent="0.2">
      <c r="B253" s="5"/>
      <c r="C253" s="5"/>
      <c r="D253" s="8"/>
      <c r="E253" s="25"/>
      <c r="F253" s="25"/>
      <c r="G253" s="25"/>
      <c r="H253" s="25"/>
    </row>
    <row r="254" spans="2:8" x14ac:dyDescent="0.2">
      <c r="B254" s="5"/>
      <c r="C254" s="5"/>
      <c r="D254" s="8"/>
      <c r="E254" s="25"/>
      <c r="F254" s="25"/>
      <c r="G254" s="25"/>
      <c r="H254" s="25"/>
    </row>
    <row r="255" spans="2:8" x14ac:dyDescent="0.2">
      <c r="B255" s="5"/>
      <c r="C255" s="5"/>
      <c r="D255" s="8"/>
      <c r="E255" s="25"/>
      <c r="F255" s="25"/>
      <c r="G255" s="25"/>
      <c r="H255" s="25"/>
    </row>
    <row r="256" spans="2:8" x14ac:dyDescent="0.2">
      <c r="B256" s="5"/>
      <c r="C256" s="5"/>
      <c r="D256" s="8"/>
      <c r="E256" s="25"/>
      <c r="F256" s="25"/>
      <c r="G256" s="25"/>
      <c r="H256" s="25"/>
    </row>
    <row r="257" spans="2:8" x14ac:dyDescent="0.2">
      <c r="B257" s="5"/>
      <c r="C257" s="5"/>
      <c r="D257" s="8"/>
      <c r="E257" s="25"/>
      <c r="F257" s="25"/>
      <c r="G257" s="25"/>
      <c r="H257" s="25"/>
    </row>
    <row r="258" spans="2:8" x14ac:dyDescent="0.2">
      <c r="B258" s="5"/>
      <c r="C258" s="5"/>
      <c r="D258" s="8"/>
      <c r="E258" s="25"/>
      <c r="F258" s="25"/>
      <c r="G258" s="25"/>
      <c r="H258" s="25"/>
    </row>
    <row r="259" spans="2:8" x14ac:dyDescent="0.2">
      <c r="B259" s="5"/>
      <c r="C259" s="5"/>
      <c r="D259" s="8"/>
      <c r="E259" s="25"/>
      <c r="F259" s="25"/>
      <c r="G259" s="25"/>
      <c r="H259" s="25"/>
    </row>
    <row r="260" spans="2:8" x14ac:dyDescent="0.2">
      <c r="B260" s="5"/>
      <c r="C260" s="5"/>
      <c r="D260" s="8"/>
      <c r="E260" s="25"/>
      <c r="F260" s="25"/>
      <c r="G260" s="25"/>
      <c r="H260" s="25"/>
    </row>
    <row r="261" spans="2:8" x14ac:dyDescent="0.2">
      <c r="B261" s="5"/>
      <c r="C261" s="5"/>
      <c r="D261" s="8"/>
      <c r="E261" s="25"/>
      <c r="F261" s="25"/>
      <c r="G261" s="25"/>
      <c r="H261" s="25"/>
    </row>
    <row r="262" spans="2:8" x14ac:dyDescent="0.2">
      <c r="B262" s="5"/>
      <c r="C262" s="5"/>
      <c r="D262" s="8"/>
      <c r="E262" s="25"/>
      <c r="F262" s="25"/>
      <c r="G262" s="25"/>
      <c r="H262" s="25"/>
    </row>
    <row r="263" spans="2:8" x14ac:dyDescent="0.2">
      <c r="B263" s="5"/>
      <c r="C263" s="5"/>
      <c r="D263" s="8"/>
      <c r="E263" s="25"/>
      <c r="F263" s="25"/>
      <c r="G263" s="25"/>
      <c r="H263" s="25"/>
    </row>
    <row r="264" spans="2:8" x14ac:dyDescent="0.2">
      <c r="B264" s="5"/>
      <c r="C264" s="5"/>
      <c r="D264" s="8"/>
      <c r="E264" s="25"/>
      <c r="F264" s="25"/>
      <c r="G264" s="25"/>
      <c r="H264" s="25"/>
    </row>
    <row r="265" spans="2:8" x14ac:dyDescent="0.2">
      <c r="B265" s="5"/>
      <c r="C265" s="5"/>
      <c r="D265" s="8"/>
      <c r="E265" s="25"/>
      <c r="F265" s="25"/>
      <c r="G265" s="25"/>
      <c r="H265" s="25"/>
    </row>
    <row r="266" spans="2:8" x14ac:dyDescent="0.2">
      <c r="B266" s="5"/>
      <c r="C266" s="5"/>
      <c r="D266" s="8"/>
      <c r="E266" s="25"/>
      <c r="F266" s="25"/>
      <c r="G266" s="25"/>
      <c r="H266" s="25"/>
    </row>
    <row r="267" spans="2:8" x14ac:dyDescent="0.2">
      <c r="B267" s="5"/>
      <c r="C267" s="5"/>
      <c r="D267" s="8"/>
      <c r="E267" s="25"/>
      <c r="F267" s="25"/>
      <c r="G267" s="25"/>
      <c r="H267" s="25"/>
    </row>
    <row r="268" spans="2:8" x14ac:dyDescent="0.2">
      <c r="B268" s="5"/>
      <c r="C268" s="5"/>
      <c r="D268" s="8"/>
      <c r="E268" s="25"/>
      <c r="F268" s="25"/>
      <c r="G268" s="25"/>
      <c r="H268" s="25"/>
    </row>
    <row r="269" spans="2:8" x14ac:dyDescent="0.2">
      <c r="B269" s="5"/>
      <c r="C269" s="5"/>
      <c r="D269" s="8"/>
      <c r="E269" s="25"/>
      <c r="F269" s="25"/>
      <c r="G269" s="25"/>
      <c r="H269" s="25"/>
    </row>
    <row r="270" spans="2:8" x14ac:dyDescent="0.2">
      <c r="B270" s="5"/>
      <c r="C270" s="5"/>
      <c r="D270" s="8"/>
      <c r="E270" s="25"/>
      <c r="F270" s="25"/>
      <c r="G270" s="25"/>
      <c r="H270" s="25"/>
    </row>
    <row r="271" spans="2:8" x14ac:dyDescent="0.2">
      <c r="B271" s="5"/>
      <c r="C271" s="5"/>
      <c r="D271" s="8"/>
      <c r="E271" s="25"/>
      <c r="F271" s="25"/>
      <c r="G271" s="25"/>
      <c r="H271" s="25"/>
    </row>
    <row r="272" spans="2:8" x14ac:dyDescent="0.2">
      <c r="B272" s="5"/>
      <c r="C272" s="5"/>
      <c r="D272" s="8"/>
      <c r="E272" s="25"/>
      <c r="F272" s="25"/>
      <c r="G272" s="25"/>
      <c r="H272" s="25"/>
    </row>
    <row r="273" spans="2:8" x14ac:dyDescent="0.2">
      <c r="B273" s="5"/>
      <c r="C273" s="5"/>
      <c r="D273" s="8"/>
      <c r="E273" s="25"/>
      <c r="F273" s="25"/>
      <c r="G273" s="25"/>
      <c r="H273" s="25"/>
    </row>
    <row r="274" spans="2:8" x14ac:dyDescent="0.2">
      <c r="B274" s="5"/>
      <c r="C274" s="5"/>
      <c r="D274" s="8"/>
      <c r="E274" s="25"/>
      <c r="F274" s="25"/>
      <c r="G274" s="25"/>
      <c r="H274" s="25"/>
    </row>
    <row r="275" spans="2:8" x14ac:dyDescent="0.2">
      <c r="B275" s="5"/>
      <c r="C275" s="5"/>
      <c r="D275" s="8"/>
      <c r="E275" s="25"/>
      <c r="F275" s="25"/>
      <c r="G275" s="25"/>
      <c r="H275" s="25"/>
    </row>
    <row r="276" spans="2:8" x14ac:dyDescent="0.2">
      <c r="B276" s="5"/>
      <c r="C276" s="5"/>
      <c r="D276" s="8"/>
      <c r="E276" s="25"/>
      <c r="F276" s="25"/>
      <c r="G276" s="25"/>
      <c r="H276" s="25"/>
    </row>
    <row r="277" spans="2:8" x14ac:dyDescent="0.2">
      <c r="B277" s="5"/>
      <c r="C277" s="5"/>
      <c r="D277" s="8"/>
      <c r="E277" s="25"/>
      <c r="F277" s="25"/>
      <c r="G277" s="25"/>
      <c r="H277" s="25"/>
    </row>
    <row r="278" spans="2:8" x14ac:dyDescent="0.2">
      <c r="B278" s="5"/>
      <c r="C278" s="5"/>
      <c r="D278" s="8"/>
      <c r="E278" s="25"/>
      <c r="F278" s="25"/>
      <c r="G278" s="25"/>
      <c r="H278" s="25"/>
    </row>
    <row r="279" spans="2:8" x14ac:dyDescent="0.2">
      <c r="B279" s="5"/>
      <c r="C279" s="5"/>
      <c r="D279" s="8"/>
      <c r="E279" s="25"/>
      <c r="F279" s="25"/>
      <c r="G279" s="25"/>
      <c r="H279" s="25"/>
    </row>
    <row r="280" spans="2:8" x14ac:dyDescent="0.2">
      <c r="B280" s="5"/>
      <c r="C280" s="5"/>
      <c r="D280" s="8"/>
      <c r="E280" s="25"/>
      <c r="F280" s="25"/>
      <c r="G280" s="25"/>
      <c r="H280" s="25"/>
    </row>
    <row r="281" spans="2:8" x14ac:dyDescent="0.2">
      <c r="B281" s="5"/>
      <c r="C281" s="5"/>
      <c r="D281" s="8"/>
      <c r="E281" s="25"/>
      <c r="F281" s="25"/>
      <c r="G281" s="25"/>
      <c r="H281" s="25"/>
    </row>
    <row r="282" spans="2:8" x14ac:dyDescent="0.2">
      <c r="B282" s="5"/>
      <c r="C282" s="5"/>
      <c r="D282" s="8"/>
      <c r="E282" s="25"/>
      <c r="F282" s="25"/>
      <c r="G282" s="25"/>
      <c r="H282" s="25"/>
    </row>
    <row r="283" spans="2:8" x14ac:dyDescent="0.2">
      <c r="B283" s="5"/>
      <c r="C283" s="5"/>
      <c r="D283" s="8"/>
      <c r="E283" s="25"/>
      <c r="F283" s="25"/>
      <c r="G283" s="25"/>
      <c r="H283" s="25"/>
    </row>
    <row r="284" spans="2:8" x14ac:dyDescent="0.2">
      <c r="B284" s="5"/>
      <c r="C284" s="5"/>
      <c r="D284" s="8"/>
      <c r="E284" s="25"/>
      <c r="F284" s="25"/>
      <c r="G284" s="25"/>
      <c r="H284" s="25"/>
    </row>
  </sheetData>
  <autoFilter ref="B4:H174" xr:uid="{00000000-0009-0000-0000-000000000000}"/>
  <sortState ref="D299:D310">
    <sortCondition ref="D299"/>
  </sortState>
  <mergeCells count="201">
    <mergeCell ref="J25:J29"/>
    <mergeCell ref="K25:K29"/>
    <mergeCell ref="B25:B29"/>
    <mergeCell ref="A17:H17"/>
    <mergeCell ref="K10:K11"/>
    <mergeCell ref="J10:J11"/>
    <mergeCell ref="I10:I11"/>
    <mergeCell ref="B10:B11"/>
    <mergeCell ref="C10:C11"/>
    <mergeCell ref="D10:D11"/>
    <mergeCell ref="D12:D15"/>
    <mergeCell ref="A12:A15"/>
    <mergeCell ref="C23:C24"/>
    <mergeCell ref="C25:C29"/>
    <mergeCell ref="I179:K179"/>
    <mergeCell ref="A174:H174"/>
    <mergeCell ref="A175:H175"/>
    <mergeCell ref="E186:H186"/>
    <mergeCell ref="E187:H187"/>
    <mergeCell ref="E188:H188"/>
    <mergeCell ref="E189:H189"/>
    <mergeCell ref="E190:H190"/>
    <mergeCell ref="E191:H191"/>
    <mergeCell ref="A176:H176"/>
    <mergeCell ref="D179:D180"/>
    <mergeCell ref="E179:H180"/>
    <mergeCell ref="A169:H169"/>
    <mergeCell ref="A152:A154"/>
    <mergeCell ref="A156:A163"/>
    <mergeCell ref="E193:H193"/>
    <mergeCell ref="E181:H181"/>
    <mergeCell ref="E182:H182"/>
    <mergeCell ref="E183:H183"/>
    <mergeCell ref="E184:H184"/>
    <mergeCell ref="E185:H185"/>
    <mergeCell ref="E192:H192"/>
    <mergeCell ref="C152:C154"/>
    <mergeCell ref="C156:C163"/>
    <mergeCell ref="I140:I144"/>
    <mergeCell ref="J140:J144"/>
    <mergeCell ref="K140:K144"/>
    <mergeCell ref="K145:K147"/>
    <mergeCell ref="I152:I154"/>
    <mergeCell ref="J152:J154"/>
    <mergeCell ref="K152:K154"/>
    <mergeCell ref="I156:I163"/>
    <mergeCell ref="J156:J163"/>
    <mergeCell ref="K156:K163"/>
    <mergeCell ref="I145:I147"/>
    <mergeCell ref="J145:J147"/>
    <mergeCell ref="K137:K138"/>
    <mergeCell ref="I137:I138"/>
    <mergeCell ref="J137:J138"/>
    <mergeCell ref="I39:I47"/>
    <mergeCell ref="J39:J47"/>
    <mergeCell ref="K39:K47"/>
    <mergeCell ref="I49:I61"/>
    <mergeCell ref="J49:J61"/>
    <mergeCell ref="K49:K61"/>
    <mergeCell ref="I70:I71"/>
    <mergeCell ref="J70:J71"/>
    <mergeCell ref="K70:K71"/>
    <mergeCell ref="I85:I86"/>
    <mergeCell ref="J85:J86"/>
    <mergeCell ref="K85:K86"/>
    <mergeCell ref="K92:K93"/>
    <mergeCell ref="K102:K103"/>
    <mergeCell ref="I134:I135"/>
    <mergeCell ref="J134:J135"/>
    <mergeCell ref="K134:K135"/>
    <mergeCell ref="I102:I103"/>
    <mergeCell ref="J102:J103"/>
    <mergeCell ref="I129:I131"/>
    <mergeCell ref="J129:J131"/>
    <mergeCell ref="A1:K1"/>
    <mergeCell ref="I12:I15"/>
    <mergeCell ref="J12:J15"/>
    <mergeCell ref="K12:K15"/>
    <mergeCell ref="I19:I22"/>
    <mergeCell ref="J19:J22"/>
    <mergeCell ref="K19:K22"/>
    <mergeCell ref="I23:I24"/>
    <mergeCell ref="J23:J24"/>
    <mergeCell ref="A2:A4"/>
    <mergeCell ref="B2:B4"/>
    <mergeCell ref="C2:C4"/>
    <mergeCell ref="D2:D4"/>
    <mergeCell ref="E2:H3"/>
    <mergeCell ref="A10:A11"/>
    <mergeCell ref="B12:B15"/>
    <mergeCell ref="C12:C15"/>
    <mergeCell ref="K6:K9"/>
    <mergeCell ref="A6:A9"/>
    <mergeCell ref="B6:B9"/>
    <mergeCell ref="C6:C9"/>
    <mergeCell ref="D6:D9"/>
    <mergeCell ref="I6:I9"/>
    <mergeCell ref="J6:J9"/>
    <mergeCell ref="A134:A135"/>
    <mergeCell ref="B134:B135"/>
    <mergeCell ref="C134:C135"/>
    <mergeCell ref="D134:D135"/>
    <mergeCell ref="A132:D132"/>
    <mergeCell ref="I31:I38"/>
    <mergeCell ref="J31:J38"/>
    <mergeCell ref="K31:K38"/>
    <mergeCell ref="I2:K2"/>
    <mergeCell ref="I3:I4"/>
    <mergeCell ref="J3:J4"/>
    <mergeCell ref="K3:K4"/>
    <mergeCell ref="K129:K131"/>
    <mergeCell ref="I97:I98"/>
    <mergeCell ref="J97:J98"/>
    <mergeCell ref="K97:K98"/>
    <mergeCell ref="I92:I93"/>
    <mergeCell ref="J92:J93"/>
    <mergeCell ref="A31:A38"/>
    <mergeCell ref="B31:B38"/>
    <mergeCell ref="C31:C38"/>
    <mergeCell ref="D31:D38"/>
    <mergeCell ref="K23:K24"/>
    <mergeCell ref="I25:I29"/>
    <mergeCell ref="A97:A98"/>
    <mergeCell ref="C49:C61"/>
    <mergeCell ref="A102:A103"/>
    <mergeCell ref="B102:B103"/>
    <mergeCell ref="D129:D131"/>
    <mergeCell ref="B129:B131"/>
    <mergeCell ref="D70:D71"/>
    <mergeCell ref="B70:B71"/>
    <mergeCell ref="C70:C71"/>
    <mergeCell ref="D97:D98"/>
    <mergeCell ref="C97:C98"/>
    <mergeCell ref="B97:B98"/>
    <mergeCell ref="A100:H100"/>
    <mergeCell ref="A121:H121"/>
    <mergeCell ref="D85:D86"/>
    <mergeCell ref="C124:C125"/>
    <mergeCell ref="D124:D125"/>
    <mergeCell ref="A62:A63"/>
    <mergeCell ref="D62:D63"/>
    <mergeCell ref="A149:H149"/>
    <mergeCell ref="D152:D154"/>
    <mergeCell ref="B152:B154"/>
    <mergeCell ref="B156:B163"/>
    <mergeCell ref="D156:D163"/>
    <mergeCell ref="B137:B138"/>
    <mergeCell ref="B145:B147"/>
    <mergeCell ref="D137:D138"/>
    <mergeCell ref="A140:A144"/>
    <mergeCell ref="B140:B144"/>
    <mergeCell ref="C140:C144"/>
    <mergeCell ref="D140:D144"/>
    <mergeCell ref="A137:A138"/>
    <mergeCell ref="C137:C138"/>
    <mergeCell ref="C145:C147"/>
    <mergeCell ref="D145:D147"/>
    <mergeCell ref="A145:A147"/>
    <mergeCell ref="A127:D127"/>
    <mergeCell ref="A129:A131"/>
    <mergeCell ref="C129:C131"/>
    <mergeCell ref="C102:C103"/>
    <mergeCell ref="D102:D103"/>
    <mergeCell ref="D39:D47"/>
    <mergeCell ref="A19:A22"/>
    <mergeCell ref="B19:B22"/>
    <mergeCell ref="A30:H30"/>
    <mergeCell ref="C39:C47"/>
    <mergeCell ref="B39:B47"/>
    <mergeCell ref="B23:B24"/>
    <mergeCell ref="D23:D24"/>
    <mergeCell ref="D25:D29"/>
    <mergeCell ref="C19:C22"/>
    <mergeCell ref="D19:D22"/>
    <mergeCell ref="A23:A24"/>
    <mergeCell ref="A25:A29"/>
    <mergeCell ref="A39:A47"/>
    <mergeCell ref="J124:J125"/>
    <mergeCell ref="K124:K125"/>
    <mergeCell ref="A48:H48"/>
    <mergeCell ref="A66:H66"/>
    <mergeCell ref="A74:H74"/>
    <mergeCell ref="A92:A93"/>
    <mergeCell ref="B92:B93"/>
    <mergeCell ref="C92:C93"/>
    <mergeCell ref="D92:D93"/>
    <mergeCell ref="A85:A86"/>
    <mergeCell ref="B85:B86"/>
    <mergeCell ref="C85:C86"/>
    <mergeCell ref="B62:B63"/>
    <mergeCell ref="D49:D61"/>
    <mergeCell ref="B49:B61"/>
    <mergeCell ref="I62:I63"/>
    <mergeCell ref="J62:J63"/>
    <mergeCell ref="K62:K63"/>
    <mergeCell ref="A124:A125"/>
    <mergeCell ref="B124:B125"/>
    <mergeCell ref="A70:A71"/>
    <mergeCell ref="I124:I125"/>
    <mergeCell ref="C62:C63"/>
    <mergeCell ref="A49:A6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4" manualBreakCount="4">
    <brk id="61" max="10" man="1"/>
    <brk id="84" max="10" man="1"/>
    <brk id="121" max="10" man="1"/>
    <brk id="149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POAI</vt:lpstr>
      <vt:lpstr>POAI!Área_de_impresión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wilson pomedo murillo</dc:creator>
  <cp:lastModifiedBy>juan francisco pena rosero</cp:lastModifiedBy>
  <cp:lastPrinted>2021-09-30T02:02:56Z</cp:lastPrinted>
  <dcterms:created xsi:type="dcterms:W3CDTF">2017-09-26T19:56:41Z</dcterms:created>
  <dcterms:modified xsi:type="dcterms:W3CDTF">2022-04-25T19:50:12Z</dcterms:modified>
</cp:coreProperties>
</file>