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xl/charts/chart18.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omments14.xml" ContentType="application/vnd.openxmlformats-officedocument.spreadsheetml.comments+xml"/>
  <Override PartName="/xl/charts/chart16.xml" ContentType="application/vnd.openxmlformats-officedocument.drawingml.chart+xml"/>
  <Override PartName="/xl/sharedStrings.xml" ContentType="application/vnd.openxmlformats-officedocument.spreadsheetml.sharedStrings+xml"/>
  <Override PartName="/xl/comments12.xml" ContentType="application/vnd.openxmlformats-officedocument.spreadsheetml.comments+xml"/>
  <Override PartName="/xl/charts/chart14.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chart1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270" windowWidth="15600" windowHeight="11760"/>
  </bookViews>
  <sheets>
    <sheet name="1.5.2.3" sheetId="21" r:id="rId1"/>
    <sheet name="1.4.2.2  " sheetId="20" r:id="rId2"/>
    <sheet name="2.4.1.1 urbanas (12)" sheetId="18" r:id="rId3"/>
    <sheet name="2.4.1.1 urbanas (11)" sheetId="17" r:id="rId4"/>
    <sheet name="2.4.1.1 urbanas (10)" sheetId="16" r:id="rId5"/>
    <sheet name="2.4.1.1 urbanas (9)" sheetId="15" r:id="rId6"/>
    <sheet name="2.4.1.1 urbanas (8)" sheetId="14" r:id="rId7"/>
    <sheet name="2.4.1.1 urbanas (7)" sheetId="13" r:id="rId8"/>
    <sheet name="2.4.1.1 urbanas (6)" sheetId="12" r:id="rId9"/>
    <sheet name="2.4.1.1 urbanas (5)" sheetId="11" r:id="rId10"/>
    <sheet name="2.4.1.1 urbanas (4)" sheetId="10" r:id="rId11"/>
    <sheet name="2.4.1.1 urbanas (3)" sheetId="9" r:id="rId12"/>
    <sheet name="2.4.1.1 urbanas (2)" sheetId="8" r:id="rId13"/>
    <sheet name="2.4.1.1 urbanas" sheetId="6" r:id="rId14"/>
    <sheet name="2.4.1.4 rurales" sheetId="7" r:id="rId15"/>
    <sheet name="2.4.1.4 rurales (2)" sheetId="19" r:id="rId16"/>
    <sheet name="1.4.1.3 aseo   " sheetId="5" r:id="rId17"/>
    <sheet name="2.4.1.1 - I" sheetId="4" r:id="rId18"/>
    <sheet name="Hoja1" sheetId="1" r:id="rId19"/>
    <sheet name="Hoja2" sheetId="2" r:id="rId20"/>
    <sheet name="Hoja3" sheetId="3" r:id="rId21"/>
  </sheets>
  <definedNames>
    <definedName name="_xlnm.Print_Area" localSheetId="16">'1.4.1.3 aseo   '!$A$1:$O$84</definedName>
    <definedName name="_xlnm.Print_Area" localSheetId="1">'1.4.2.2  '!$A$1:$O$84</definedName>
    <definedName name="_xlnm.Print_Area" localSheetId="0">'1.5.2.3'!$A$1:$O$84</definedName>
    <definedName name="_xlnm.Print_Area" localSheetId="17">'2.4.1.1 - I'!$A$1:$O$84</definedName>
    <definedName name="_xlnm.Print_Area" localSheetId="13">'2.4.1.1 urbanas'!$A$1:$O$84</definedName>
    <definedName name="_xlnm.Print_Area" localSheetId="4">'2.4.1.1 urbanas (10)'!$A$1:$O$84</definedName>
    <definedName name="_xlnm.Print_Area" localSheetId="3">'2.4.1.1 urbanas (11)'!$A$1:$O$84</definedName>
    <definedName name="_xlnm.Print_Area" localSheetId="2">'2.4.1.1 urbanas (12)'!$A$1:$O$84</definedName>
    <definedName name="_xlnm.Print_Area" localSheetId="12">'2.4.1.1 urbanas (2)'!$A$1:$O$84</definedName>
    <definedName name="_xlnm.Print_Area" localSheetId="11">'2.4.1.1 urbanas (3)'!$A$1:$O$84</definedName>
    <definedName name="_xlnm.Print_Area" localSheetId="10">'2.4.1.1 urbanas (4)'!$A$1:$O$84</definedName>
    <definedName name="_xlnm.Print_Area" localSheetId="9">'2.4.1.1 urbanas (5)'!$A$1:$O$84</definedName>
    <definedName name="_xlnm.Print_Area" localSheetId="8">'2.4.1.1 urbanas (6)'!$A$1:$O$84</definedName>
    <definedName name="_xlnm.Print_Area" localSheetId="7">'2.4.1.1 urbanas (7)'!$A$1:$O$84</definedName>
    <definedName name="_xlnm.Print_Area" localSheetId="6">'2.4.1.1 urbanas (8)'!$A$1:$O$84</definedName>
    <definedName name="_xlnm.Print_Area" localSheetId="5">'2.4.1.1 urbanas (9)'!$A$1:$O$84</definedName>
    <definedName name="_xlnm.Print_Area" localSheetId="14">'2.4.1.4 rurales'!$A$1:$O$84</definedName>
    <definedName name="_xlnm.Print_Area" localSheetId="15">'2.4.1.4 rurales (2)'!$A$1:$O$84</definedName>
    <definedName name="_xlnm.Print_Titles" localSheetId="16">'1.4.1.3 aseo   '!$A$1:$IV$4</definedName>
    <definedName name="_xlnm.Print_Titles" localSheetId="1">'1.4.2.2  '!$A$1:$IV$4</definedName>
    <definedName name="_xlnm.Print_Titles" localSheetId="0">'1.5.2.3'!$A$1:$IV$4</definedName>
    <definedName name="_xlnm.Print_Titles" localSheetId="17">'2.4.1.1 - I'!$A$1:$IV$4</definedName>
    <definedName name="_xlnm.Print_Titles" localSheetId="13">'2.4.1.1 urbanas'!$A$1:$IV$4</definedName>
    <definedName name="_xlnm.Print_Titles" localSheetId="4">'2.4.1.1 urbanas (10)'!$A$1:$IV$4</definedName>
    <definedName name="_xlnm.Print_Titles" localSheetId="3">'2.4.1.1 urbanas (11)'!$A$1:$IV$4</definedName>
    <definedName name="_xlnm.Print_Titles" localSheetId="2">'2.4.1.1 urbanas (12)'!$A$1:$IV$4</definedName>
    <definedName name="_xlnm.Print_Titles" localSheetId="12">'2.4.1.1 urbanas (2)'!$A$1:$IV$4</definedName>
    <definedName name="_xlnm.Print_Titles" localSheetId="11">'2.4.1.1 urbanas (3)'!$A$1:$IV$4</definedName>
    <definedName name="_xlnm.Print_Titles" localSheetId="10">'2.4.1.1 urbanas (4)'!$A$1:$IV$4</definedName>
    <definedName name="_xlnm.Print_Titles" localSheetId="9">'2.4.1.1 urbanas (5)'!$A$1:$IV$4</definedName>
    <definedName name="_xlnm.Print_Titles" localSheetId="8">'2.4.1.1 urbanas (6)'!$A$1:$IV$4</definedName>
    <definedName name="_xlnm.Print_Titles" localSheetId="7">'2.4.1.1 urbanas (7)'!$A$1:$IV$4</definedName>
    <definedName name="_xlnm.Print_Titles" localSheetId="6">'2.4.1.1 urbanas (8)'!$A$1:$IV$4</definedName>
    <definedName name="_xlnm.Print_Titles" localSheetId="5">'2.4.1.1 urbanas (9)'!$A$1:$IV$4</definedName>
    <definedName name="_xlnm.Print_Titles" localSheetId="14">'2.4.1.4 rurales'!$A$1:$IV$4</definedName>
    <definedName name="_xlnm.Print_Titles" localSheetId="15">'2.4.1.4 rurales (2)'!$A$1:$IV$4</definedName>
  </definedNames>
  <calcPr calcId="125725"/>
</workbook>
</file>

<file path=xl/calcChain.xml><?xml version="1.0" encoding="utf-8"?>
<calcChain xmlns="http://schemas.openxmlformats.org/spreadsheetml/2006/main">
  <c r="O78" i="21"/>
  <c r="O77"/>
  <c r="O58"/>
  <c r="O57"/>
  <c r="H33"/>
  <c r="G33"/>
  <c r="F33"/>
  <c r="E33"/>
  <c r="D33"/>
  <c r="C33"/>
  <c r="C32"/>
  <c r="D32" s="1"/>
  <c r="E32" s="1"/>
  <c r="F32" s="1"/>
  <c r="G32" s="1"/>
  <c r="H32" s="1"/>
  <c r="H29"/>
  <c r="G29"/>
  <c r="F29"/>
  <c r="E29"/>
  <c r="D29"/>
  <c r="C29"/>
  <c r="H27"/>
  <c r="H28" s="1"/>
  <c r="G27"/>
  <c r="G28" s="1"/>
  <c r="F27"/>
  <c r="F28" s="1"/>
  <c r="E27"/>
  <c r="E28" s="1"/>
  <c r="D27"/>
  <c r="D28" s="1"/>
  <c r="C27"/>
  <c r="C28" s="1"/>
  <c r="O78" i="20"/>
  <c r="O77"/>
  <c r="O58"/>
  <c r="O57"/>
  <c r="H33"/>
  <c r="G33"/>
  <c r="F33"/>
  <c r="E33"/>
  <c r="D33"/>
  <c r="C33"/>
  <c r="C32"/>
  <c r="D32" s="1"/>
  <c r="E32" s="1"/>
  <c r="F32" s="1"/>
  <c r="G32" s="1"/>
  <c r="H32" s="1"/>
  <c r="H29"/>
  <c r="G29"/>
  <c r="F29"/>
  <c r="E29"/>
  <c r="D29"/>
  <c r="C29"/>
  <c r="H27"/>
  <c r="H28" s="1"/>
  <c r="G27"/>
  <c r="G28" s="1"/>
  <c r="F27"/>
  <c r="F28" s="1"/>
  <c r="E27"/>
  <c r="E28" s="1"/>
  <c r="D27"/>
  <c r="D28" s="1"/>
  <c r="C27"/>
  <c r="C28" s="1"/>
  <c r="O78" i="19"/>
  <c r="O77"/>
  <c r="O58"/>
  <c r="O57"/>
  <c r="H33"/>
  <c r="G33"/>
  <c r="F33"/>
  <c r="E33"/>
  <c r="D33"/>
  <c r="C33"/>
  <c r="C32"/>
  <c r="D32" s="1"/>
  <c r="E32" s="1"/>
  <c r="F32" s="1"/>
  <c r="G32" s="1"/>
  <c r="H32" s="1"/>
  <c r="H29"/>
  <c r="G29"/>
  <c r="F29"/>
  <c r="E29"/>
  <c r="D29"/>
  <c r="C29"/>
  <c r="H27"/>
  <c r="H28" s="1"/>
  <c r="G27"/>
  <c r="G28" s="1"/>
  <c r="F27"/>
  <c r="F28" s="1"/>
  <c r="E27"/>
  <c r="E28" s="1"/>
  <c r="D27"/>
  <c r="D28" s="1"/>
  <c r="C27"/>
  <c r="C28" s="1"/>
  <c r="O78" i="18"/>
  <c r="O77"/>
  <c r="O58"/>
  <c r="O57"/>
  <c r="H33"/>
  <c r="G33"/>
  <c r="F33"/>
  <c r="E33"/>
  <c r="D33"/>
  <c r="C33"/>
  <c r="C32"/>
  <c r="D32" s="1"/>
  <c r="E32" s="1"/>
  <c r="F32" s="1"/>
  <c r="G32" s="1"/>
  <c r="H32" s="1"/>
  <c r="H29"/>
  <c r="G29"/>
  <c r="F29"/>
  <c r="E29"/>
  <c r="D29"/>
  <c r="C29"/>
  <c r="H27"/>
  <c r="H28" s="1"/>
  <c r="G27"/>
  <c r="G28" s="1"/>
  <c r="F27"/>
  <c r="F28" s="1"/>
  <c r="E27"/>
  <c r="E28" s="1"/>
  <c r="D27"/>
  <c r="D28" s="1"/>
  <c r="C27"/>
  <c r="C28" s="1"/>
  <c r="O78" i="17"/>
  <c r="O77"/>
  <c r="O58"/>
  <c r="O57"/>
  <c r="H33"/>
  <c r="G33"/>
  <c r="F33"/>
  <c r="E33"/>
  <c r="D33"/>
  <c r="C33"/>
  <c r="C32"/>
  <c r="D32" s="1"/>
  <c r="E32" s="1"/>
  <c r="F32" s="1"/>
  <c r="G32" s="1"/>
  <c r="H32" s="1"/>
  <c r="H29"/>
  <c r="G29"/>
  <c r="F29"/>
  <c r="E29"/>
  <c r="D29"/>
  <c r="C29"/>
  <c r="H27"/>
  <c r="H28" s="1"/>
  <c r="G27"/>
  <c r="G28" s="1"/>
  <c r="F27"/>
  <c r="F28" s="1"/>
  <c r="E27"/>
  <c r="E28" s="1"/>
  <c r="D27"/>
  <c r="D28" s="1"/>
  <c r="C27"/>
  <c r="C28" s="1"/>
  <c r="O78" i="16"/>
  <c r="O77"/>
  <c r="O58"/>
  <c r="O57"/>
  <c r="H33"/>
  <c r="G33"/>
  <c r="F33"/>
  <c r="E33"/>
  <c r="D33"/>
  <c r="C33"/>
  <c r="C32"/>
  <c r="D32" s="1"/>
  <c r="E32" s="1"/>
  <c r="F32" s="1"/>
  <c r="G32" s="1"/>
  <c r="H32" s="1"/>
  <c r="H29"/>
  <c r="G29"/>
  <c r="F29"/>
  <c r="E29"/>
  <c r="D29"/>
  <c r="C29"/>
  <c r="H27"/>
  <c r="H28" s="1"/>
  <c r="G27"/>
  <c r="G28" s="1"/>
  <c r="F27"/>
  <c r="F28" s="1"/>
  <c r="E27"/>
  <c r="E28" s="1"/>
  <c r="D27"/>
  <c r="D28" s="1"/>
  <c r="C27"/>
  <c r="C28" s="1"/>
  <c r="O78" i="15"/>
  <c r="O77"/>
  <c r="O58"/>
  <c r="O57"/>
  <c r="H33"/>
  <c r="G33"/>
  <c r="F33"/>
  <c r="E33"/>
  <c r="D33"/>
  <c r="C33"/>
  <c r="D32"/>
  <c r="E32" s="1"/>
  <c r="F32" s="1"/>
  <c r="G32" s="1"/>
  <c r="H32" s="1"/>
  <c r="C32"/>
  <c r="H29"/>
  <c r="G29"/>
  <c r="F29"/>
  <c r="E29"/>
  <c r="D29"/>
  <c r="C29"/>
  <c r="H27"/>
  <c r="H28" s="1"/>
  <c r="G27"/>
  <c r="G28" s="1"/>
  <c r="F27"/>
  <c r="F28" s="1"/>
  <c r="E27"/>
  <c r="E28" s="1"/>
  <c r="D27"/>
  <c r="D28" s="1"/>
  <c r="C27"/>
  <c r="C28" s="1"/>
  <c r="O78" i="14"/>
  <c r="O77"/>
  <c r="O58"/>
  <c r="O57"/>
  <c r="H33"/>
  <c r="G33"/>
  <c r="F33"/>
  <c r="E33"/>
  <c r="D33"/>
  <c r="C33"/>
  <c r="D32"/>
  <c r="E32" s="1"/>
  <c r="F32" s="1"/>
  <c r="G32" s="1"/>
  <c r="H32" s="1"/>
  <c r="C32"/>
  <c r="H29"/>
  <c r="G29"/>
  <c r="F29"/>
  <c r="E29"/>
  <c r="D29"/>
  <c r="C29"/>
  <c r="H27"/>
  <c r="H28" s="1"/>
  <c r="G27"/>
  <c r="G28" s="1"/>
  <c r="F27"/>
  <c r="F28" s="1"/>
  <c r="E27"/>
  <c r="E28" s="1"/>
  <c r="D27"/>
  <c r="D28" s="1"/>
  <c r="C27"/>
  <c r="C28" s="1"/>
  <c r="O78" i="13"/>
  <c r="O77"/>
  <c r="O58"/>
  <c r="O57"/>
  <c r="H33"/>
  <c r="G33"/>
  <c r="F33"/>
  <c r="E33"/>
  <c r="D33"/>
  <c r="C33"/>
  <c r="C32"/>
  <c r="D32" s="1"/>
  <c r="E32" s="1"/>
  <c r="F32" s="1"/>
  <c r="G32" s="1"/>
  <c r="H32" s="1"/>
  <c r="H29"/>
  <c r="G29"/>
  <c r="F29"/>
  <c r="E29"/>
  <c r="D29"/>
  <c r="C29"/>
  <c r="H27"/>
  <c r="H28" s="1"/>
  <c r="G27"/>
  <c r="G28" s="1"/>
  <c r="F27"/>
  <c r="F28" s="1"/>
  <c r="E27"/>
  <c r="E28" s="1"/>
  <c r="D27"/>
  <c r="D28" s="1"/>
  <c r="C27"/>
  <c r="C28" s="1"/>
  <c r="O78" i="12"/>
  <c r="O77"/>
  <c r="O58"/>
  <c r="O57"/>
  <c r="H33"/>
  <c r="G33"/>
  <c r="F33"/>
  <c r="E33"/>
  <c r="D33"/>
  <c r="C33"/>
  <c r="C32"/>
  <c r="D32" s="1"/>
  <c r="E32" s="1"/>
  <c r="F32" s="1"/>
  <c r="G32" s="1"/>
  <c r="H32" s="1"/>
  <c r="H29"/>
  <c r="G29"/>
  <c r="F29"/>
  <c r="E29"/>
  <c r="D29"/>
  <c r="C29"/>
  <c r="H27"/>
  <c r="H28" s="1"/>
  <c r="G27"/>
  <c r="G28" s="1"/>
  <c r="F27"/>
  <c r="F28" s="1"/>
  <c r="E27"/>
  <c r="E28" s="1"/>
  <c r="D27"/>
  <c r="D28" s="1"/>
  <c r="C27"/>
  <c r="C28" s="1"/>
  <c r="O78" i="11"/>
  <c r="O77"/>
  <c r="O58"/>
  <c r="O57"/>
  <c r="H33"/>
  <c r="G33"/>
  <c r="F33"/>
  <c r="E33"/>
  <c r="D33"/>
  <c r="C33"/>
  <c r="C32"/>
  <c r="D32" s="1"/>
  <c r="E32" s="1"/>
  <c r="F32" s="1"/>
  <c r="G32" s="1"/>
  <c r="H32" s="1"/>
  <c r="H29"/>
  <c r="G29"/>
  <c r="F29"/>
  <c r="E29"/>
  <c r="D29"/>
  <c r="C29"/>
  <c r="H27"/>
  <c r="H28" s="1"/>
  <c r="G27"/>
  <c r="G28" s="1"/>
  <c r="F27"/>
  <c r="F28" s="1"/>
  <c r="E27"/>
  <c r="E28" s="1"/>
  <c r="D27"/>
  <c r="D28" s="1"/>
  <c r="C27"/>
  <c r="C28" s="1"/>
  <c r="O78" i="10"/>
  <c r="O77"/>
  <c r="O58"/>
  <c r="O57"/>
  <c r="H33"/>
  <c r="G33"/>
  <c r="F33"/>
  <c r="E33"/>
  <c r="D33"/>
  <c r="C33"/>
  <c r="C32"/>
  <c r="D32" s="1"/>
  <c r="E32" s="1"/>
  <c r="F32" s="1"/>
  <c r="G32" s="1"/>
  <c r="H32" s="1"/>
  <c r="H29"/>
  <c r="G29"/>
  <c r="F29"/>
  <c r="E29"/>
  <c r="D29"/>
  <c r="C29"/>
  <c r="H27"/>
  <c r="H28" s="1"/>
  <c r="G27"/>
  <c r="G28" s="1"/>
  <c r="F27"/>
  <c r="F28" s="1"/>
  <c r="E27"/>
  <c r="E28" s="1"/>
  <c r="D27"/>
  <c r="D28" s="1"/>
  <c r="C27"/>
  <c r="C28" s="1"/>
  <c r="O78" i="9"/>
  <c r="O77"/>
  <c r="O58"/>
  <c r="O57"/>
  <c r="H33"/>
  <c r="G33"/>
  <c r="F33"/>
  <c r="E33"/>
  <c r="D33"/>
  <c r="C33"/>
  <c r="C32"/>
  <c r="D32" s="1"/>
  <c r="E32" s="1"/>
  <c r="F32" s="1"/>
  <c r="G32" s="1"/>
  <c r="H32" s="1"/>
  <c r="H29"/>
  <c r="G29"/>
  <c r="F29"/>
  <c r="E29"/>
  <c r="D29"/>
  <c r="C29"/>
  <c r="H27"/>
  <c r="H28" s="1"/>
  <c r="G27"/>
  <c r="G28" s="1"/>
  <c r="F27"/>
  <c r="F28" s="1"/>
  <c r="E27"/>
  <c r="E28" s="1"/>
  <c r="D27"/>
  <c r="D28" s="1"/>
  <c r="C27"/>
  <c r="C28" s="1"/>
  <c r="O78" i="8"/>
  <c r="O77"/>
  <c r="O58"/>
  <c r="O57"/>
  <c r="H33"/>
  <c r="G33"/>
  <c r="F33"/>
  <c r="E33"/>
  <c r="D33"/>
  <c r="C33"/>
  <c r="C32"/>
  <c r="D32" s="1"/>
  <c r="E32" s="1"/>
  <c r="F32" s="1"/>
  <c r="G32" s="1"/>
  <c r="H32" s="1"/>
  <c r="H29"/>
  <c r="G29"/>
  <c r="F29"/>
  <c r="E29"/>
  <c r="D29"/>
  <c r="C29"/>
  <c r="H27"/>
  <c r="H28" s="1"/>
  <c r="G27"/>
  <c r="G28" s="1"/>
  <c r="F27"/>
  <c r="F28" s="1"/>
  <c r="E27"/>
  <c r="E28" s="1"/>
  <c r="D27"/>
  <c r="D28" s="1"/>
  <c r="C27"/>
  <c r="C28" s="1"/>
  <c r="O78" i="7"/>
  <c r="O77"/>
  <c r="O58"/>
  <c r="O57"/>
  <c r="H33"/>
  <c r="G33"/>
  <c r="F33"/>
  <c r="E33"/>
  <c r="D33"/>
  <c r="C33"/>
  <c r="C32"/>
  <c r="D32" s="1"/>
  <c r="E32" s="1"/>
  <c r="F32" s="1"/>
  <c r="G32" s="1"/>
  <c r="H32" s="1"/>
  <c r="H29"/>
  <c r="G29"/>
  <c r="F29"/>
  <c r="E29"/>
  <c r="D29"/>
  <c r="C29"/>
  <c r="H27"/>
  <c r="H28" s="1"/>
  <c r="G27"/>
  <c r="G28" s="1"/>
  <c r="F27"/>
  <c r="F28" s="1"/>
  <c r="E27"/>
  <c r="E28" s="1"/>
  <c r="D27"/>
  <c r="D28" s="1"/>
  <c r="C27"/>
  <c r="C28" s="1"/>
  <c r="O78" i="6"/>
  <c r="O77"/>
  <c r="O58"/>
  <c r="O57"/>
  <c r="H33"/>
  <c r="G33"/>
  <c r="F33"/>
  <c r="E33"/>
  <c r="D33"/>
  <c r="C33"/>
  <c r="C32"/>
  <c r="D32" s="1"/>
  <c r="E32" s="1"/>
  <c r="F32" s="1"/>
  <c r="G32" s="1"/>
  <c r="H32" s="1"/>
  <c r="H29"/>
  <c r="G29"/>
  <c r="F29"/>
  <c r="E29"/>
  <c r="D29"/>
  <c r="C29"/>
  <c r="H27"/>
  <c r="H28" s="1"/>
  <c r="G27"/>
  <c r="G28" s="1"/>
  <c r="F27"/>
  <c r="F28" s="1"/>
  <c r="E27"/>
  <c r="E28" s="1"/>
  <c r="D27"/>
  <c r="D28" s="1"/>
  <c r="C27"/>
  <c r="C28" s="1"/>
  <c r="O78" i="5"/>
  <c r="O77"/>
  <c r="O58"/>
  <c r="O57"/>
  <c r="H33"/>
  <c r="G33"/>
  <c r="F33"/>
  <c r="E33"/>
  <c r="D33"/>
  <c r="C33"/>
  <c r="C32"/>
  <c r="D32" s="1"/>
  <c r="E32" s="1"/>
  <c r="F32" s="1"/>
  <c r="G32" s="1"/>
  <c r="H32" s="1"/>
  <c r="H29"/>
  <c r="G29"/>
  <c r="F29"/>
  <c r="E29"/>
  <c r="D29"/>
  <c r="C29"/>
  <c r="H27"/>
  <c r="H28" s="1"/>
  <c r="G27"/>
  <c r="G28" s="1"/>
  <c r="F27"/>
  <c r="F28" s="1"/>
  <c r="E27"/>
  <c r="E28" s="1"/>
  <c r="D27"/>
  <c r="D28" s="1"/>
  <c r="C27"/>
  <c r="C28" s="1"/>
  <c r="O78" i="4"/>
  <c r="O77"/>
  <c r="O58"/>
  <c r="O57"/>
  <c r="H33"/>
  <c r="G33"/>
  <c r="F33"/>
  <c r="E33"/>
  <c r="D33"/>
  <c r="C33"/>
  <c r="C32"/>
  <c r="D32" s="1"/>
  <c r="E32" s="1"/>
  <c r="F32" s="1"/>
  <c r="G32" s="1"/>
  <c r="H32" s="1"/>
  <c r="H29"/>
  <c r="G29"/>
  <c r="F29"/>
  <c r="E29"/>
  <c r="D29"/>
  <c r="C29"/>
  <c r="H27"/>
  <c r="H28" s="1"/>
  <c r="G27"/>
  <c r="G28" s="1"/>
  <c r="F27"/>
  <c r="F28" s="1"/>
  <c r="E27"/>
  <c r="E28" s="1"/>
  <c r="D27"/>
  <c r="D28" s="1"/>
  <c r="C27"/>
  <c r="C28" s="1"/>
</calcChain>
</file>

<file path=xl/comments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sharedStrings.xml><?xml version="1.0" encoding="utf-8"?>
<sst xmlns="http://schemas.openxmlformats.org/spreadsheetml/2006/main" count="1663" uniqueCount="211">
  <si>
    <t>ALCALDIA DE POPAYÁN</t>
  </si>
  <si>
    <t>F - DPE - 190 - 03</t>
  </si>
  <si>
    <t>OFICINA ASESORA DE PLANEACIÓN</t>
  </si>
  <si>
    <t>Versión: 2</t>
  </si>
  <si>
    <t>PLAN DE ACCIÓN</t>
  </si>
  <si>
    <t>Página 1 de 1</t>
  </si>
  <si>
    <t>PLAN DE ACCIÓN (AÑO)</t>
  </si>
  <si>
    <t>UNIDAD EJECUTORA</t>
  </si>
  <si>
    <t>SECRETARIA DE INFRAESTRUCTURA</t>
  </si>
  <si>
    <t>FUENTE ESTRATEGICA DE DESARROLLO</t>
  </si>
  <si>
    <t>OBJETIVO ESTRATÉGICO</t>
  </si>
  <si>
    <t>SECTOR</t>
  </si>
  <si>
    <t>POLITICA SECTORIAL</t>
  </si>
  <si>
    <t>PROGRAMA</t>
  </si>
  <si>
    <t>OBJETIVO</t>
  </si>
  <si>
    <t>SUBPROGRAMA</t>
  </si>
  <si>
    <t>META(S) ESPERADA(S)</t>
  </si>
  <si>
    <t>LINEA BASE</t>
  </si>
  <si>
    <t>META ESPERADA DURANTE LA VIGENCIA:</t>
  </si>
  <si>
    <t>DATOS GENERALES</t>
  </si>
  <si>
    <t>NOMBRE PROYECTO Y No. DE REGISTRO DEL BANCO DE PROYECTOS</t>
  </si>
  <si>
    <t>PONDERADO</t>
  </si>
  <si>
    <t>METAS</t>
  </si>
  <si>
    <t>No. CONTRATO CONVENIO U ORDEN</t>
  </si>
  <si>
    <t>VALOR APROPIADO (CRP)</t>
  </si>
  <si>
    <t>Creciente / Decreciente</t>
  </si>
  <si>
    <t>DESCRIPCIÓN</t>
  </si>
  <si>
    <t>VALOR</t>
  </si>
  <si>
    <t>UNIDAD DE MEDIDA</t>
  </si>
  <si>
    <t xml:space="preserve">INDICADOR </t>
  </si>
  <si>
    <t>Estudios  Realizados</t>
  </si>
  <si>
    <t>MEDICIÓN DEL INDICADOR</t>
  </si>
  <si>
    <t>1 Si es creciente</t>
  </si>
  <si>
    <t>2 Si es decreciente</t>
  </si>
  <si>
    <t>MEDICIÓN DE EFICACIA DEL PROYECTO</t>
  </si>
  <si>
    <t>VARIABLES</t>
  </si>
  <si>
    <t>FEBRERO</t>
  </si>
  <si>
    <t>ABRIL</t>
  </si>
  <si>
    <t>JUNIO</t>
  </si>
  <si>
    <t>AGOSTO</t>
  </si>
  <si>
    <t>OCTUBRE</t>
  </si>
  <si>
    <t>DICIEMBRE</t>
  </si>
  <si>
    <t>Estudios  programados</t>
  </si>
  <si>
    <t>CUMPLIMIENTO AÑO VIGENTE</t>
  </si>
  <si>
    <t>MEDICIÓN DE EFICACIA PRESUPUESTAL</t>
  </si>
  <si>
    <t>PRESUPUESTO EJECUTADO</t>
  </si>
  <si>
    <t>CUMPLIMIENTO PRESUPUESTAL</t>
  </si>
  <si>
    <t>GRÁFICO</t>
  </si>
  <si>
    <t>ANÁLISIS DE DATOS</t>
  </si>
  <si>
    <t>ACCIONES DE MEJORA</t>
  </si>
  <si>
    <t>1 BIMESTRE</t>
  </si>
  <si>
    <t>En esta etapa  el proyecto se encontraba en  proceso de Formulacion</t>
  </si>
  <si>
    <t>2 BIMESTRE</t>
  </si>
  <si>
    <t>3 BIMESTRE</t>
  </si>
  <si>
    <t>4 BIMESTRE</t>
  </si>
  <si>
    <t xml:space="preserve">En esta etapa  el proyecto se encontraba en  proceso de aprobracion por parte del Banco de proyectos y fue aprobado el 19 de junio  de 2012. </t>
  </si>
  <si>
    <t xml:space="preserve">5 BIMESTRE </t>
  </si>
  <si>
    <t>es esta etapa se hace el proceso contractual mediante selección abreviada Para realizar loes estudios y diseños  y el  levantamiento topògrafico,planimetrico y altimetrico de precision en laciudad de popayan para los proyectos de la red vial  y  de movilidad urbana  de las vias</t>
  </si>
  <si>
    <t>6 BIMESTRE</t>
  </si>
  <si>
    <t>DESCRIPCIÓN DE ACTIVIDADES</t>
  </si>
  <si>
    <t>CRONOGRAMA DE ACTIVIDADES</t>
  </si>
  <si>
    <t>TIEMPO TOTAL PROGRAMADO
(MESES)</t>
  </si>
  <si>
    <t>E</t>
  </si>
  <si>
    <t>F</t>
  </si>
  <si>
    <t>M</t>
  </si>
  <si>
    <t>A</t>
  </si>
  <si>
    <t>J</t>
  </si>
  <si>
    <t>S</t>
  </si>
  <si>
    <t>O</t>
  </si>
  <si>
    <t>N</t>
  </si>
  <si>
    <t>D</t>
  </si>
  <si>
    <t xml:space="preserve">Comuna 1: la playa, los rosales y Belalcazar </t>
  </si>
  <si>
    <t>x</t>
  </si>
  <si>
    <t>Comuna 2: Santiago de cali, Bella vista, matamoros y florida 2 y villa del norte</t>
  </si>
  <si>
    <t>Comuna 3: Real independencia,palace</t>
  </si>
  <si>
    <t>Comuna 4: el empedrado, cadilla, antigua San rafael</t>
  </si>
  <si>
    <t>Comuna 5: Berlin</t>
  </si>
  <si>
    <t>Comuna 6 : el pajonal, jorge eliecer gaitan, el plateado Ii estapa, nueva venecia,comuneros, nuevo japon</t>
  </si>
  <si>
    <t>Comuna   7 : Santo domingo Sabio</t>
  </si>
  <si>
    <t>Comuna   8 : jose maria obando, guayabla, el libertador,la esmeralda</t>
  </si>
  <si>
    <t>Comuna9 : 5 de abril , maria occidnte, los naranjos</t>
  </si>
  <si>
    <t>Rural: Figueroa, Santa rosa</t>
  </si>
  <si>
    <t>3.FUENTES DE GOBERNANZA Y DESARROLLO INSTITUCIONAL</t>
  </si>
  <si>
    <t>3.2. SECTOR EFICIENCIA Y EFICACIA DE LA ADMINISTRACION PUBLICA</t>
  </si>
  <si>
    <t>3.2.1. PLAN ESTRATEGICO DE OPTIMIZACION ADMINISTRATIVA</t>
  </si>
  <si>
    <t xml:space="preserve">3.2.1.17 FORTALECIMIENTO DE LA GESTION TECNICA Y OPERATIVA DE LA SECRETARIA DE INFRAESTRUCTURA </t>
  </si>
  <si>
    <t>Consolidar una institucionalidad pública municipal moderna, eficiente, ética, transparente y eficaz, capaz de diagnosticar problemas y necesidades, identificar oportunidades y potencialidades, diseñar y ejecutar soluciones, mediante la articulación pública – privada, el fortalecimiento de las capacidades de los actores, la asociatividad, la gestión pública y la planeación estratégica a largo plazo.</t>
  </si>
  <si>
    <t>Fortalecimiento institucional para incrementar el desarrollo de la gestión pública de la administración municipal</t>
  </si>
  <si>
    <t>Optimizar tecnológica, organizacional y operativamente las dependencias de la administración municipal, con el propósito de mejorar los niveles de eficiencia, eficacia, efectividad y transparencia, incrementando la capacidad de gestión, el impacto positivo del accionar institucional y la efectividad de procesos claves como el control fiscal pertinente.</t>
  </si>
  <si>
    <t>Fortalecimiento integral acorde a plan de acción</t>
  </si>
  <si>
    <t>Fortalecimiento integral acorde a plan de acción.</t>
  </si>
  <si>
    <t>Diagnostico sectorial.</t>
  </si>
  <si>
    <t>Estado de avance en el cumplimiento del plan de acción previamente definido</t>
  </si>
  <si>
    <t>13919-001-01282  Adminstracion de recursos para la pre inversion en estudios y proyectos tecnicos y /o operacionales en la secretaria de infraestructura 2013  Municipio de Popayan</t>
  </si>
  <si>
    <t>1 FUENTES DE DESARROLLO HUMANO E INCLUSIÓN SOCIAL</t>
  </si>
  <si>
    <t>Mejorar progresivamente los niveles de desarrollo humano y social de Popayán, posibilitando con ello la optimización integral de la calidad de vida de las comunidades, la generación de equidad, la inclusión social y un progresivo cubrimiento de las necesidades básicas</t>
  </si>
  <si>
    <t>1.4 SECTOR SERVICIOS PÚBLICOS</t>
  </si>
  <si>
    <t>Garantizaremos la prestación de servicios públicos y la ampliación de su cobertura, especialmente en el sector rural del municipio de Popayán.</t>
  </si>
  <si>
    <t xml:space="preserve"> </t>
  </si>
  <si>
    <t>En esta etapa no el proyecto se encontraba en  proceso de Formulacion</t>
  </si>
  <si>
    <t>En esta etapa no el proyecto se encontraba en  proceso de aprobracion por parte del Banco de proyectos</t>
  </si>
  <si>
    <t xml:space="preserve">En esta etapa n el proyecto se encontraba en  proceso de aprobracion por parte del Banco de proyectos fue aprobado el 27 de septiembre   de 2012 Reposicion de redes de alcantarillado en el municipio de popayan $ 136.525.575
RB_ID reposicion y mejoramiento de redes de acueducto y alcatarillado en el area urbana (Transferencia EPSA) $ 107.156.331.
RB_FC_ST_EF_Reposicion de redes  de acueducto en elmunicipo  de popayan $ 19.378.793.
RB_FC_ST_EF cambio de redes de alcantarillado de la carrera 20 B entre calles 8b abis hacia la 8c con carrera 20, esquina b/ minuto de Dios $12.666.686.
RB_FC_ST_EF reposcion de la red de alcantarillado de la carrera 28a entre calles 8 y 8a Barrio canada $ 23.323.357.
RB_FC_ST_EF Construccion de redes de alcantarillado en la carrera 23 entre calles 1 y el callejon y el tramo del callejon empezando por la camara de inspeccion B / la isla $ 23.182.584
</t>
  </si>
  <si>
    <t>en proceso precontractual para elaboracion de convenio con el Acueducto</t>
  </si>
  <si>
    <t>Reposicion de redes de alcantarillado en el municipio de popayan</t>
  </si>
  <si>
    <t>X</t>
  </si>
  <si>
    <t>RB_ID reposicoin y mejoramiento de redes de acueducto y alcatarillado en el area urbana (Transferencia EPSA)</t>
  </si>
  <si>
    <t>RB_FC_ST_EF_Reposicion de redes  de acueducto en elmunicipo  de popayan</t>
  </si>
  <si>
    <t>RB_FC_ST_EF cambio de redes de alcantarillado de la carrera 20 B entre calles 8b abis hacia la 8c con carrera 20, esquina b/ minuto de Dios</t>
  </si>
  <si>
    <t>RB_FC_ST_EF reposcion de la red de alcantarillado de la carrera 28a entre calles 8 y 8a Barrio canada</t>
  </si>
  <si>
    <t>RB_FC_ST_EF Construccion de redes de alcantarillado en la carrera 23 entre calles 1 y el callejon y el tramo del callejon empezando por la camara de inspeccion B / la isla</t>
  </si>
  <si>
    <t>cierre relleno sanitario el ojito</t>
  </si>
  <si>
    <t>Diseño Eco parque el Ojito,terminacion celdas de residuos solidos responsabilidad del municipio</t>
  </si>
  <si>
    <t>diseño y metros cuadrados clausurados</t>
  </si>
  <si>
    <t>1.4.3 ASEO</t>
  </si>
  <si>
    <t>Ejercer una oportuna, eficaz y eficiente interventoría y supervisión sobre la ejecución del contrato del Servicio Público de Aseo, y principalmente el seguimiento y la auditoría sobre el cierre, clausura y reinserción del relleno sanitario El Ojito y la legalización e implementación del nuevo sitio de disposición final de residuos sólidos del municipio, así como el mejoramiento de las políticas de reciclaje de la ciudad..</t>
  </si>
  <si>
    <t>1.4.3.1 PLAN DE CIERRE RELLENO SANITARIO ¨EL OJITO¨</t>
  </si>
  <si>
    <t>Cierre relleno sanitario ¨El Ojito¨ de acuerdo a plan de acción aprobado por la C.R.C.</t>
  </si>
  <si>
    <t>Botadero El Ojito en operación</t>
  </si>
  <si>
    <t>Plan de acción ejecutado / Plan de acción programado X100</t>
  </si>
  <si>
    <t>Plan de acción programado</t>
  </si>
  <si>
    <t>Plan de acción ejecutado</t>
  </si>
  <si>
    <t>2. FUENTES DE DESARROLLO ESTRUCTURAL URBANO Y RURAL</t>
  </si>
  <si>
    <t>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</si>
  <si>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2.4 SECTOR MOVILIDAD</t>
  </si>
  <si>
    <t>Ejecutaremos acciones que contribuyan al mejoramiento progresivo e integral de la infraestructura para la movilidad priorizada por el Plan Maestro de Movilidad (por formular) y el Sistema Estratégico de Transporte Público de Pasajeros de Popayán (S.E.T.P.)</t>
  </si>
  <si>
    <t>2.4.1 INFRAESTRUCTURA VIAL</t>
  </si>
  <si>
    <t>Construir, rehabilitar, recuperar y mantener la infraestructura vial con el propósito de mejorar la movilidad complementándolo con el Plan Maestro de Movilidad del municipio de Popayán (por formular), y de igual manera gestionar proyectos vitales de conectividad con el resto del departamento y el país., y además continuar con la ejecución de la infraestructura vial para el Sistema Estratégico de Transporte Público – SETP- con el resto del departamento y el país.</t>
  </si>
  <si>
    <t>2.4.1.1MANTENIMIENTO, REHABILITACIÓN O MEJORAMIENTO DE VÍAS URBANAS.</t>
  </si>
  <si>
    <t>Mantenimiento, rehabilitación o mejoramiento de 52.000 Metros cuadrados de vías urbanas.</t>
  </si>
  <si>
    <t>300 Kilómetros pavimentados</t>
  </si>
  <si>
    <t>1. Mantenimiento, rehabilitación o mejoramiento de 13.000 Metros cuadrados de vías urbanas.</t>
  </si>
  <si>
    <t>Mantenimiento, rehabilitación o mejoramiento de 52.000 Metros cuadrados  de vías urbanas.</t>
  </si>
  <si>
    <t>En esta etapa n el proyecto se encontraba en  proceso de aprobracion por parte del Banco de proyectos</t>
  </si>
  <si>
    <t xml:space="preserve"> Metros cuadrados de vías Urbanas intervenidos.</t>
  </si>
  <si>
    <t>2.4.1.4 MANTENIMIENTO, REHABILITACIÓN MEJORAMIENTO VÍAS RURALES .</t>
  </si>
  <si>
    <t xml:space="preserve">1-Mantenimiento de 75 kilómetros por año a la red vial rural.
2-Construcción de 7 kilómetros de placa huella. 
</t>
  </si>
  <si>
    <t>35 Kilómetros pavimentados (Pavimento flexible y placa huella) hasta el año 2.011</t>
  </si>
  <si>
    <t>1-Mantenimiento de 75 kilómetros por año a la red vial rural.</t>
  </si>
  <si>
    <t>Kilómetros ejecutados / kilómetros programados X100</t>
  </si>
  <si>
    <t>kilometros de Placa huella   intervenidos</t>
  </si>
  <si>
    <t>kilometros de Placa huella    programados</t>
  </si>
  <si>
    <t>Diseño y/o Construcción y/o  rehabilitación y/o mantenimiento de la red vial  y de movilidad urbana de Popayán, comuna uno</t>
  </si>
  <si>
    <t>metros cuadrados</t>
  </si>
  <si>
    <t xml:space="preserve"> Metros  cuadrados intervenidos</t>
  </si>
  <si>
    <t xml:space="preserve"> Metros  cuadrados  programados</t>
  </si>
  <si>
    <t xml:space="preserve"> MANTENIMIENTO, REHABILITACION O MEJORAMIENTO DE VIAS COMUNA No. 1</t>
  </si>
  <si>
    <t xml:space="preserve"> MANTENIMIENTO, REHABILITACION O MEJORAMIENTO DE VIAS COMUNA No. 2</t>
  </si>
  <si>
    <t>Pavimento de la calle 73Norte desde la carrera 2ª hacia la carrera 4ª  B/ Villa del Norte Fase B</t>
  </si>
  <si>
    <t xml:space="preserve">Pavimento de la calle 60 Norte desde la carrera 18 hacia la carrera 19  B/ El Uvo </t>
  </si>
  <si>
    <t>Pavimento de la calle 74Norte desde la carrera 15 hacia la carrera 18  B/ La primavera</t>
  </si>
  <si>
    <t xml:space="preserve"> MANTENIMIENTO, REHABILITACION O MEJORAMIENTO DE VIAS COMUNA No. 3</t>
  </si>
  <si>
    <t xml:space="preserve">Construcción de andenes y sardineles en la comuna tres </t>
  </si>
  <si>
    <t xml:space="preserve"> MANTENIMIENTO, REHABILITACION O MEJORAMIENTO DE VIAS COMUNA No. 4</t>
  </si>
  <si>
    <t>Pavimentación de la carrera 4AE desde la calle 11 hacia la calle 12   B/ Fucha</t>
  </si>
  <si>
    <t>Pavimentación de la carrera 12 desde la calle 1 hacia la calle 2  B/ El Cadillal</t>
  </si>
  <si>
    <t>Construcción de andenes y sardineles de la carrera 15 A desde la calle 7 hacia la calle 7A B/ Valencia</t>
  </si>
  <si>
    <t xml:space="preserve"> MANTENIMIENTO, REHABILITACION O MEJORAMIENTO DE VIAS COMUNA No. 5</t>
  </si>
  <si>
    <t>Pavimentación de la carrera 1be entre calle 19 y 21   B/ San Andres</t>
  </si>
  <si>
    <t xml:space="preserve"> MANTENIMIENTO, REHABILITACION O MEJORAMIENTO DE VIAS COMUNA No. 6</t>
  </si>
  <si>
    <t>Carrera 9 entre la calle 28 y la intersección con la carrera 12  B/ Recuerdo sur-veraneras</t>
  </si>
  <si>
    <t xml:space="preserve"> MANTENIMIENTO, REHABILITACION O MEJORAMIENTO DE VIAS COMUNA No. 7</t>
  </si>
  <si>
    <t>Pavimentación de la carrera 29 entre calle 22 y 23   B/ Las vegas</t>
  </si>
  <si>
    <t>Pavimentación de la carrera 46 entre calles 7b-7c-7d  B/ Santa Librada</t>
  </si>
  <si>
    <t>Pavimentación de la carrea 20 entre calle 16  B/ Niño Jesus de Praga</t>
  </si>
  <si>
    <t>Pavimentación de la carrera 24 entre calle 14 y 15  B/ Chapinero</t>
  </si>
  <si>
    <t xml:space="preserve"> MANTENIMIENTO, REHABILITACION O MEJORAMIENTO DE VIAS COMUNA No. 8</t>
  </si>
  <si>
    <t>Pavimentación de la calle 9 desde la carrera 27b hacia la carrera 23 B/ Canada, Santa Elena y Perpetuo Socorro</t>
  </si>
  <si>
    <t xml:space="preserve"> MANTENIMIENTO, REHABILITACION O MEJORAMIENTO DE VIAS COMUNA No. 9</t>
  </si>
  <si>
    <t>Pavimentación de la carrera 33 entre calle 5 y 6ta B/ San José</t>
  </si>
  <si>
    <t>Pavimentación de la carrera 58 entre calle 2 y 3ra  B/ Lomas de Granada I etapa</t>
  </si>
  <si>
    <t>OTRAS OBRAS DE MEJORAMIENTO DE VIAS URBANAS</t>
  </si>
  <si>
    <t>Pavimentación de la calle 11A entre carreras 13 y 14   B/ Achiral</t>
  </si>
  <si>
    <t>Pavimentación de la carrera 7B entre calles 25 y 25A  B/Nuevo Japon</t>
  </si>
  <si>
    <t>MANTENIMIENTO, REHABILITACIN O MEJORAMIENTO DE VIAS (Planeacion participativo)</t>
  </si>
  <si>
    <t>MANTENIMIENTO, REHABILITACIN O MEJORAMIENTO DE VIAS ZONA URBANA</t>
  </si>
  <si>
    <t xml:space="preserve"> Mejoramiento de la red vial rural por administracion directa</t>
  </si>
  <si>
    <t>Kilómetros de mejoramiento de la red via rural mediante el suministro y conformacion de vias .</t>
  </si>
  <si>
    <t>kilometros</t>
  </si>
  <si>
    <t xml:space="preserve">2-Construcción de 7 kilómetros de placa huella. </t>
  </si>
  <si>
    <t xml:space="preserve"> Mejoramiento de  vias rurales mediante la construccion de placa huella </t>
  </si>
  <si>
    <t>Kilómetros de construccio o de la red via rural mediante el suministro y conformacion de vias .</t>
  </si>
  <si>
    <t>convenio entre el instituto nacional de vias y el municipio de popayan</t>
  </si>
  <si>
    <t>kilometros     programados</t>
  </si>
  <si>
    <t>kilometros    intervenidos</t>
  </si>
  <si>
    <t>1.4.2 ALUMBRADO PÚBLICO Y ELECTRIFICACIÓN</t>
  </si>
  <si>
    <t>Mantener y ampliar la cobertura en Alumbrado Público y en Electrificación Urbana y Rural</t>
  </si>
  <si>
    <t xml:space="preserve">1.4.2.2 ELECTRIFICACIÓN URBANA Y RURAL.  </t>
  </si>
  <si>
    <t>1. Formular y gestionar los  proyectos de electrificación  para alcanzar la cobertura del 95% en el Sector Rural
2. Identificación y gestión del servicio de electrificación para 6 sectores el área urbana</t>
  </si>
  <si>
    <t>1. Cobertura del 85% sector rura
2. 18 Proyectos identificados en sectores sub-normales por parte de la Empresa C.E.O.</t>
  </si>
  <si>
    <t>1. Formular y gestionar los  proyectos de electrificación  para alcanzar la cobertura del 95% en el Sector Rural</t>
  </si>
  <si>
    <t>peso que se le da al proyecto por cada subprograma</t>
  </si>
  <si>
    <t xml:space="preserve">Formular y gestionar 1  proyectos de electrificación  para alcanzar la cobertura del 95% en el Sector Rural. </t>
  </si>
  <si>
    <t>Número de proyectos gestionados/ Número de proyectos programados X 100</t>
  </si>
  <si>
    <t>Número de proyectos gestionados</t>
  </si>
  <si>
    <t xml:space="preserve">Número de proyectos programados </t>
  </si>
  <si>
    <t xml:space="preserve">Electrificacion  veredas del sector rural </t>
  </si>
  <si>
    <t>convenio</t>
  </si>
  <si>
    <t>1.5 SECTOR INCLUSIÓN SOCIAL A GRUPOS POBLACIONALES</t>
  </si>
  <si>
    <t>Promoveremos la equidad e inclusión social de mujeres, niños, niñas, adolescentes, jóvenes, adultos mayores, indígenas, afro-descendientes, población LGTBI, desplazados, desmovilizados y grupos que por su condición de género, edad, etnia, vulnerabilidad socioeconómica, situación de discapacidad, de calle o identidad y orientación sexual, demandan una atención diferencial para el reconocimiento pleno y garantía de sus derechos, partiendo de la respectiva caracterización con enfoque diferencial.</t>
  </si>
  <si>
    <t>1.5.2. VÍCTIMAS Y JUSTICIA TRANSICIONAL</t>
  </si>
  <si>
    <t>Propiciar acciones con enfoque diferencial que promuevan el goce efectivo de derechos de la población víctima definidas en la ley 1448 ley de víctimas y restitución de tierras</t>
  </si>
  <si>
    <t>11.5.2.3 REPARACIÓN INTEGRAL</t>
  </si>
  <si>
    <t>1. Formular e implementar con el subcomité de reparación integral un plan de acción.
2.Gestión de proyectos de vivienda y restitución de tierras para la población víctima</t>
  </si>
  <si>
    <t>Proyecto ¨Portal de las Ferias¨ 120 familias beneficiadas población desplazada</t>
  </si>
  <si>
    <t>2. Gestión de proyectos de vivienda y restitución de tierras para la población víctima</t>
  </si>
  <si>
    <t xml:space="preserve">Formular y gestionar 1  proyectos de vivienda  para </t>
  </si>
  <si>
    <t>Proyecto</t>
  </si>
  <si>
    <t>Número de proyectos gestionados y viabilizados / Número de proyectos formulado</t>
  </si>
  <si>
    <t xml:space="preserve">En esta etapa n el proyecto se encontraba en  proceso de aprobracion por parte del Banco de proyectos fue aprobado el 12 de septiembre  de 2012  </t>
  </si>
  <si>
    <t xml:space="preserve">conv, 001  de 2011 solidaridad internacional.no hay ejecucion </t>
  </si>
  <si>
    <t>II y III fase del proyecto Portal de las Ferias  PARA 39 CASAS</t>
  </si>
</sst>
</file>

<file path=xl/styles.xml><?xml version="1.0" encoding="utf-8"?>
<styleSheet xmlns="http://schemas.openxmlformats.org/spreadsheetml/2006/main">
  <numFmts count="6">
    <numFmt numFmtId="164" formatCode="&quot;$&quot;#,##0_);[Red]\(&quot;$&quot;#,##0\)"/>
    <numFmt numFmtId="165" formatCode="_(&quot;$&quot;* #,##0.00_);_(&quot;$&quot;* \(#,##0.00\);_(&quot;$&quot;* &quot;-&quot;??_);_(@_)"/>
    <numFmt numFmtId="166" formatCode="dd\-mm\-yy"/>
    <numFmt numFmtId="167" formatCode="_(&quot;$&quot;\ * #,##0.00_);_(&quot;$&quot;\ * \(#,##0.00\);_(&quot;$&quot;\ * &quot;-&quot;??_);_(@_)"/>
    <numFmt numFmtId="168" formatCode="_ &quot;$&quot;\ * #,##0.00_ ;_ &quot;$&quot;\ * \-#,##0.00_ ;_ &quot;$&quot;\ * &quot;-&quot;??_ ;_ @_ "/>
    <numFmt numFmtId="169" formatCode="0.0%"/>
  </numFmts>
  <fonts count="26">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10"/>
      <color indexed="8"/>
      <name val="Arial"/>
      <family val="2"/>
    </font>
    <font>
      <b/>
      <sz val="10"/>
      <name val="Arial"/>
      <family val="2"/>
    </font>
    <font>
      <b/>
      <sz val="10"/>
      <color indexed="12"/>
      <name val="Arial"/>
      <family val="2"/>
    </font>
    <font>
      <b/>
      <sz val="10"/>
      <color indexed="18"/>
      <name val="Arial"/>
      <family val="2"/>
    </font>
    <font>
      <b/>
      <sz val="10"/>
      <color indexed="56"/>
      <name val="Arial"/>
      <family val="2"/>
    </font>
    <font>
      <b/>
      <sz val="10"/>
      <color indexed="9"/>
      <name val="Arial"/>
      <family val="2"/>
    </font>
    <font>
      <b/>
      <sz val="10"/>
      <color indexed="10"/>
      <name val="Arial"/>
      <family val="2"/>
    </font>
    <font>
      <sz val="8"/>
      <color rgb="FF000000"/>
      <name val="Arial"/>
      <family val="2"/>
    </font>
    <font>
      <sz val="10"/>
      <color indexed="10"/>
      <name val="Arial"/>
      <family val="2"/>
    </font>
    <font>
      <sz val="8"/>
      <name val="Arial"/>
      <family val="2"/>
    </font>
    <font>
      <b/>
      <sz val="12"/>
      <color indexed="8"/>
      <name val="Arial"/>
      <family val="2"/>
    </font>
    <font>
      <b/>
      <sz val="12"/>
      <color indexed="9"/>
      <name val="Arial"/>
      <family val="2"/>
    </font>
    <font>
      <u/>
      <sz val="10"/>
      <color indexed="12"/>
      <name val="Arial"/>
      <family val="2"/>
    </font>
    <font>
      <u/>
      <sz val="10"/>
      <name val="Arial"/>
      <family val="2"/>
    </font>
    <font>
      <b/>
      <sz val="9"/>
      <color indexed="81"/>
      <name val="Tahoma"/>
      <family val="2"/>
    </font>
    <font>
      <sz val="9"/>
      <color indexed="81"/>
      <name val="Tahoma"/>
      <family val="2"/>
    </font>
    <font>
      <sz val="11"/>
      <color indexed="8"/>
      <name val="Calibri"/>
      <family val="2"/>
    </font>
    <font>
      <sz val="10"/>
      <color theme="1"/>
      <name val="Arial"/>
      <family val="2"/>
    </font>
    <font>
      <sz val="10"/>
      <color rgb="FFFF0000"/>
      <name val="Arial"/>
      <family val="2"/>
    </font>
    <font>
      <sz val="12"/>
      <color rgb="FFFF0000"/>
      <name val="Arial"/>
      <family val="2"/>
    </font>
    <font>
      <sz val="11"/>
      <name val="Arial"/>
      <family val="2"/>
    </font>
  </fonts>
  <fills count="8">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62"/>
        <bgColor indexed="64"/>
      </patternFill>
    </fill>
    <fill>
      <patternFill patternType="solid">
        <fgColor indexed="13"/>
        <bgColor indexed="64"/>
      </patternFill>
    </fill>
    <fill>
      <patternFill patternType="solid">
        <fgColor rgb="FFFFFF00"/>
        <bgColor indexed="64"/>
      </patternFill>
    </fill>
    <fill>
      <patternFill patternType="solid">
        <fgColor indexed="4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9">
    <xf numFmtId="0" fontId="0" fillId="0" borderId="0"/>
    <xf numFmtId="165"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8" fontId="2" fillId="0" borderId="0" applyFont="0" applyFill="0" applyBorder="0" applyAlignment="0" applyProtection="0"/>
    <xf numFmtId="0" fontId="17" fillId="0" borderId="0" applyNumberFormat="0" applyFill="0" applyBorder="0" applyAlignment="0" applyProtection="0">
      <alignment vertical="top"/>
      <protection locked="0"/>
    </xf>
    <xf numFmtId="9" fontId="21" fillId="0" borderId="0" applyFont="0" applyFill="0" applyBorder="0" applyAlignment="0" applyProtection="0"/>
    <xf numFmtId="9" fontId="21" fillId="0" borderId="0" applyFont="0" applyFill="0" applyBorder="0" applyAlignment="0" applyProtection="0"/>
  </cellStyleXfs>
  <cellXfs count="213">
    <xf numFmtId="0" fontId="0" fillId="0" borderId="0" xfId="0"/>
    <xf numFmtId="0" fontId="2" fillId="2" borderId="0" xfId="2" applyFont="1" applyFill="1" applyBorder="1" applyAlignment="1">
      <alignment vertical="center"/>
    </xf>
    <xf numFmtId="0" fontId="2" fillId="2" borderId="0" xfId="2" applyFont="1" applyFill="1" applyAlignment="1">
      <alignment vertical="center"/>
    </xf>
    <xf numFmtId="0" fontId="2" fillId="2" borderId="0" xfId="2" applyFont="1" applyFill="1" applyBorder="1" applyAlignment="1">
      <alignment horizontal="center" vertical="center"/>
    </xf>
    <xf numFmtId="0" fontId="3" fillId="2" borderId="0" xfId="2" applyFont="1" applyFill="1" applyBorder="1" applyAlignment="1">
      <alignment horizontal="center" vertical="center" wrapText="1"/>
    </xf>
    <xf numFmtId="166" fontId="2" fillId="2" borderId="0" xfId="2" applyNumberFormat="1" applyFont="1" applyFill="1" applyBorder="1" applyAlignment="1">
      <alignment horizontal="center" vertical="center" wrapText="1"/>
    </xf>
    <xf numFmtId="0" fontId="5" fillId="2" borderId="0" xfId="2" applyFont="1" applyFill="1" applyBorder="1" applyAlignment="1" applyProtection="1">
      <alignment horizontal="left" vertical="center"/>
    </xf>
    <xf numFmtId="0" fontId="6" fillId="2" borderId="0" xfId="2" applyFont="1" applyFill="1" applyBorder="1" applyAlignment="1" applyProtection="1">
      <alignment horizontal="center" vertical="center" wrapText="1"/>
    </xf>
    <xf numFmtId="0" fontId="2" fillId="2" borderId="0" xfId="2" applyFont="1" applyFill="1" applyBorder="1" applyAlignment="1"/>
    <xf numFmtId="0" fontId="2" fillId="2" borderId="0" xfId="2" applyFont="1" applyFill="1" applyBorder="1" applyAlignment="1">
      <alignment horizontal="left"/>
    </xf>
    <xf numFmtId="0" fontId="7" fillId="2" borderId="0" xfId="2" applyFont="1" applyFill="1" applyBorder="1" applyAlignment="1">
      <alignment horizontal="left" vertical="center"/>
    </xf>
    <xf numFmtId="0" fontId="2" fillId="2" borderId="0" xfId="2" applyFont="1" applyFill="1" applyBorder="1" applyAlignment="1">
      <alignment horizontal="justify" vertical="justify" wrapText="1"/>
    </xf>
    <xf numFmtId="0" fontId="6" fillId="2" borderId="0" xfId="2" applyFont="1" applyFill="1" applyBorder="1" applyAlignment="1">
      <alignment horizontal="center" vertical="center" wrapText="1"/>
    </xf>
    <xf numFmtId="0" fontId="2" fillId="2" borderId="0" xfId="2" applyFont="1" applyFill="1" applyBorder="1" applyAlignment="1">
      <alignment horizontal="justify" vertical="center" wrapText="1"/>
    </xf>
    <xf numFmtId="0" fontId="5" fillId="2" borderId="0" xfId="2" applyFont="1" applyFill="1" applyBorder="1" applyAlignment="1" applyProtection="1">
      <alignment horizontal="left" vertical="center" wrapText="1"/>
    </xf>
    <xf numFmtId="0" fontId="2" fillId="2" borderId="0" xfId="2" applyFont="1" applyFill="1" applyBorder="1" applyAlignment="1">
      <alignment vertical="center" wrapText="1"/>
    </xf>
    <xf numFmtId="0" fontId="6" fillId="2" borderId="0" xfId="2" applyFont="1" applyFill="1" applyBorder="1" applyAlignment="1" applyProtection="1">
      <alignment horizontal="left" vertical="center"/>
    </xf>
    <xf numFmtId="0" fontId="8" fillId="2" borderId="0" xfId="2" applyFont="1" applyFill="1" applyBorder="1" applyAlignment="1">
      <alignment horizontal="left" vertical="center"/>
    </xf>
    <xf numFmtId="0" fontId="8" fillId="2" borderId="0" xfId="2" applyFont="1" applyFill="1" applyBorder="1" applyAlignment="1">
      <alignment horizontal="center" vertical="center" wrapText="1"/>
    </xf>
    <xf numFmtId="0" fontId="6" fillId="2" borderId="0" xfId="2" applyFont="1" applyFill="1" applyAlignment="1">
      <alignment vertical="center"/>
    </xf>
    <xf numFmtId="0" fontId="2" fillId="2" borderId="0" xfId="2" applyFont="1" applyFill="1" applyAlignment="1">
      <alignment horizontal="justify" vertical="center" wrapText="1"/>
    </xf>
    <xf numFmtId="0" fontId="6" fillId="2" borderId="0" xfId="2" applyFont="1" applyFill="1" applyAlignment="1" applyProtection="1">
      <alignment vertical="center"/>
    </xf>
    <xf numFmtId="0" fontId="6" fillId="2" borderId="17" xfId="2" applyFont="1" applyFill="1" applyBorder="1" applyAlignment="1" applyProtection="1">
      <alignment horizontal="center" vertical="center" wrapText="1"/>
    </xf>
    <xf numFmtId="0" fontId="8" fillId="2" borderId="0" xfId="2" applyFont="1" applyFill="1" applyAlignment="1">
      <alignment vertical="center"/>
    </xf>
    <xf numFmtId="0" fontId="8" fillId="2" borderId="0" xfId="2" applyFont="1" applyFill="1" applyBorder="1" applyAlignment="1">
      <alignment horizontal="center" vertical="center"/>
    </xf>
    <xf numFmtId="0" fontId="9" fillId="3" borderId="1" xfId="3" applyFont="1" applyFill="1" applyBorder="1" applyAlignment="1" applyProtection="1">
      <alignment horizontal="center" vertical="center" wrapText="1"/>
    </xf>
    <xf numFmtId="0" fontId="6" fillId="3" borderId="1" xfId="3" applyFont="1" applyFill="1" applyBorder="1" applyAlignment="1" applyProtection="1">
      <alignment horizontal="center" vertical="center" wrapText="1"/>
    </xf>
    <xf numFmtId="0" fontId="12" fillId="0" borderId="1" xfId="2" applyFont="1" applyFill="1" applyBorder="1" applyAlignment="1" applyProtection="1">
      <alignment horizontal="left" vertical="center" wrapText="1"/>
      <protection locked="0"/>
    </xf>
    <xf numFmtId="9" fontId="2" fillId="0" borderId="1" xfId="4" applyFont="1" applyBorder="1" applyAlignment="1" applyProtection="1">
      <alignment horizontal="center" vertical="center" wrapText="1"/>
      <protection locked="0"/>
    </xf>
    <xf numFmtId="0" fontId="2" fillId="2" borderId="1" xfId="2" applyFont="1" applyFill="1" applyBorder="1" applyAlignment="1" applyProtection="1">
      <alignment horizontal="justify" vertical="center" wrapText="1"/>
      <protection locked="0"/>
    </xf>
    <xf numFmtId="1" fontId="2" fillId="0" borderId="1" xfId="1" applyNumberFormat="1" applyFont="1" applyBorder="1" applyAlignment="1" applyProtection="1">
      <alignment horizontal="center" vertical="center" wrapText="1"/>
      <protection locked="0"/>
    </xf>
    <xf numFmtId="0" fontId="12" fillId="0" borderId="1" xfId="2" applyFont="1" applyFill="1" applyBorder="1" applyAlignment="1" applyProtection="1">
      <alignment horizontal="center" vertical="center" wrapText="1"/>
      <protection locked="0"/>
    </xf>
    <xf numFmtId="0" fontId="2" fillId="0" borderId="1" xfId="2" applyBorder="1" applyAlignment="1" applyProtection="1">
      <alignment horizontal="justify" vertical="center" wrapText="1"/>
      <protection locked="0"/>
    </xf>
    <xf numFmtId="0" fontId="13" fillId="6" borderId="1" xfId="2" applyFont="1" applyFill="1" applyBorder="1" applyAlignment="1" applyProtection="1">
      <alignment horizontal="center" vertical="center" wrapText="1"/>
      <protection locked="0"/>
    </xf>
    <xf numFmtId="167" fontId="2" fillId="0" borderId="1" xfId="1" applyNumberFormat="1" applyFont="1" applyBorder="1" applyAlignment="1" applyProtection="1">
      <alignment horizontal="center" vertical="center" wrapText="1"/>
      <protection locked="0"/>
    </xf>
    <xf numFmtId="0" fontId="6" fillId="2" borderId="18" xfId="2" applyFont="1" applyFill="1" applyBorder="1" applyAlignment="1">
      <alignment horizontal="center" vertical="center"/>
    </xf>
    <xf numFmtId="0" fontId="6" fillId="2" borderId="19" xfId="2" applyFont="1" applyFill="1" applyBorder="1" applyAlignment="1" applyProtection="1">
      <alignment horizontal="center" vertical="center"/>
    </xf>
    <xf numFmtId="0" fontId="6" fillId="2" borderId="20" xfId="2" applyFont="1" applyFill="1" applyBorder="1" applyAlignment="1" applyProtection="1">
      <alignment horizontal="center" vertical="center"/>
    </xf>
    <xf numFmtId="0" fontId="6" fillId="2" borderId="21" xfId="2" applyFont="1" applyFill="1" applyBorder="1" applyAlignment="1" applyProtection="1">
      <alignment horizontal="center" vertical="center"/>
    </xf>
    <xf numFmtId="0" fontId="6" fillId="2" borderId="22" xfId="2" applyFont="1" applyFill="1" applyBorder="1" applyAlignment="1" applyProtection="1">
      <alignment horizontal="center" vertical="center" wrapText="1"/>
      <protection locked="0"/>
    </xf>
    <xf numFmtId="3" fontId="14" fillId="0" borderId="23" xfId="5" applyNumberFormat="1" applyFont="1" applyFill="1" applyBorder="1" applyAlignment="1" applyProtection="1">
      <alignment horizontal="center" vertical="center"/>
      <protection locked="0"/>
    </xf>
    <xf numFmtId="3" fontId="14" fillId="0" borderId="24" xfId="5" applyNumberFormat="1" applyFont="1" applyFill="1" applyBorder="1" applyAlignment="1" applyProtection="1">
      <alignment horizontal="center" vertical="center"/>
      <protection locked="0"/>
    </xf>
    <xf numFmtId="3" fontId="14" fillId="0" borderId="5" xfId="5" applyNumberFormat="1" applyFont="1" applyFill="1" applyBorder="1" applyAlignment="1" applyProtection="1">
      <alignment horizontal="center" vertical="center"/>
      <protection locked="0"/>
    </xf>
    <xf numFmtId="1" fontId="14" fillId="0" borderId="25" xfId="2" applyNumberFormat="1" applyFont="1" applyFill="1" applyBorder="1" applyAlignment="1">
      <alignment horizontal="center" vertical="center"/>
    </xf>
    <xf numFmtId="1" fontId="14" fillId="0" borderId="26" xfId="2" applyNumberFormat="1" applyFont="1" applyFill="1" applyBorder="1" applyAlignment="1">
      <alignment horizontal="center" vertical="center"/>
    </xf>
    <xf numFmtId="0" fontId="6" fillId="2" borderId="18" xfId="2" applyFont="1" applyFill="1" applyBorder="1" applyAlignment="1">
      <alignment horizontal="center" vertical="center" wrapText="1"/>
    </xf>
    <xf numFmtId="9" fontId="6" fillId="0" borderId="27" xfId="4" applyNumberFormat="1" applyFont="1" applyFill="1" applyBorder="1" applyAlignment="1" applyProtection="1">
      <alignment horizontal="center" vertical="center"/>
    </xf>
    <xf numFmtId="0" fontId="10" fillId="2" borderId="0" xfId="2" applyFont="1" applyFill="1" applyBorder="1" applyAlignment="1">
      <alignment horizontal="center" vertical="center"/>
    </xf>
    <xf numFmtId="10" fontId="10" fillId="2" borderId="0" xfId="4" applyNumberFormat="1" applyFont="1" applyFill="1" applyBorder="1" applyAlignment="1" applyProtection="1">
      <alignment horizontal="center" vertical="center"/>
      <protection locked="0"/>
    </xf>
    <xf numFmtId="0" fontId="6" fillId="2" borderId="19" xfId="2" applyFont="1" applyFill="1" applyBorder="1" applyAlignment="1" applyProtection="1">
      <alignment horizontal="center" vertical="center" wrapText="1"/>
    </xf>
    <xf numFmtId="1" fontId="14" fillId="0" borderId="20" xfId="2" applyNumberFormat="1" applyFont="1" applyFill="1" applyBorder="1" applyAlignment="1" applyProtection="1">
      <alignment horizontal="center" vertical="center"/>
      <protection locked="0"/>
    </xf>
    <xf numFmtId="1" fontId="14" fillId="0" borderId="21" xfId="2" applyNumberFormat="1" applyFont="1" applyFill="1" applyBorder="1" applyAlignment="1" applyProtection="1">
      <alignment horizontal="center" vertical="center"/>
      <protection locked="0"/>
    </xf>
    <xf numFmtId="9" fontId="14" fillId="0" borderId="20" xfId="4" applyFont="1" applyFill="1" applyBorder="1" applyAlignment="1">
      <alignment horizontal="center" vertical="center"/>
    </xf>
    <xf numFmtId="9" fontId="14" fillId="0" borderId="21" xfId="4" applyFont="1" applyFill="1" applyBorder="1" applyAlignment="1">
      <alignment horizontal="center" vertical="center"/>
    </xf>
    <xf numFmtId="169" fontId="3" fillId="2" borderId="0" xfId="2" applyNumberFormat="1" applyFont="1" applyFill="1" applyBorder="1" applyAlignment="1" applyProtection="1">
      <alignment horizontal="center" vertical="center"/>
    </xf>
    <xf numFmtId="0" fontId="6" fillId="2" borderId="0" xfId="2" applyFont="1" applyFill="1" applyBorder="1" applyAlignment="1">
      <alignment vertical="center"/>
    </xf>
    <xf numFmtId="169" fontId="2" fillId="2" borderId="0" xfId="2" applyNumberFormat="1" applyFont="1" applyFill="1" applyBorder="1" applyAlignment="1" applyProtection="1">
      <alignment vertical="center"/>
      <protection locked="0"/>
    </xf>
    <xf numFmtId="0" fontId="10" fillId="4" borderId="1" xfId="3" applyFont="1" applyFill="1" applyBorder="1" applyAlignment="1" applyProtection="1">
      <alignment horizontal="center" vertical="center" wrapText="1"/>
    </xf>
    <xf numFmtId="0" fontId="10" fillId="4" borderId="1" xfId="2" applyFont="1" applyFill="1" applyBorder="1" applyAlignment="1" applyProtection="1">
      <alignment horizontal="center" vertical="center" wrapText="1"/>
    </xf>
    <xf numFmtId="0" fontId="10" fillId="4" borderId="1" xfId="2" applyFont="1" applyFill="1" applyBorder="1" applyAlignment="1" applyProtection="1">
      <alignment horizontal="center" vertical="center"/>
    </xf>
    <xf numFmtId="0" fontId="2" fillId="2" borderId="0" xfId="2" applyFont="1" applyFill="1" applyAlignment="1" applyProtection="1">
      <alignment vertical="center"/>
      <protection locked="0"/>
    </xf>
    <xf numFmtId="0" fontId="6" fillId="0" borderId="24" xfId="3" applyFont="1" applyFill="1" applyBorder="1" applyAlignment="1" applyProtection="1">
      <alignment horizontal="center" vertical="center" wrapText="1"/>
      <protection locked="0"/>
    </xf>
    <xf numFmtId="0" fontId="6" fillId="0" borderId="1" xfId="3" applyFont="1" applyFill="1" applyBorder="1" applyAlignment="1" applyProtection="1">
      <alignment horizontal="center" vertical="center" wrapText="1"/>
      <protection locked="0"/>
    </xf>
    <xf numFmtId="0" fontId="6" fillId="0" borderId="14" xfId="3" applyFont="1" applyFill="1" applyBorder="1" applyAlignment="1" applyProtection="1">
      <alignment horizontal="center" vertical="center" wrapText="1"/>
      <protection locked="0"/>
    </xf>
    <xf numFmtId="0" fontId="6" fillId="0" borderId="1" xfId="2" applyFont="1" applyFill="1" applyBorder="1" applyAlignment="1" applyProtection="1">
      <alignment horizontal="center" vertical="center" wrapText="1"/>
      <protection locked="0"/>
    </xf>
    <xf numFmtId="0" fontId="6" fillId="0" borderId="1" xfId="2" applyFont="1" applyFill="1" applyBorder="1" applyAlignment="1" applyProtection="1">
      <alignment horizontal="center" vertical="center"/>
      <protection locked="0"/>
    </xf>
    <xf numFmtId="0" fontId="6" fillId="0" borderId="1" xfId="2" applyFont="1" applyFill="1" applyBorder="1" applyAlignment="1" applyProtection="1">
      <protection locked="0"/>
    </xf>
    <xf numFmtId="0" fontId="2" fillId="2" borderId="0" xfId="2" applyFont="1" applyFill="1" applyBorder="1" applyAlignment="1" applyProtection="1">
      <alignment vertical="center"/>
      <protection locked="0"/>
    </xf>
    <xf numFmtId="0" fontId="2" fillId="0" borderId="1" xfId="2" applyFont="1" applyFill="1" applyBorder="1" applyAlignment="1" applyProtection="1">
      <alignment horizontal="justify" vertical="center" wrapText="1"/>
      <protection locked="0"/>
    </xf>
    <xf numFmtId="0" fontId="2" fillId="0" borderId="1" xfId="2" applyFont="1" applyFill="1" applyBorder="1" applyAlignment="1" applyProtection="1">
      <alignment horizontal="center" vertical="center" wrapText="1"/>
      <protection locked="0"/>
    </xf>
    <xf numFmtId="0" fontId="18" fillId="0" borderId="14" xfId="6" applyFont="1" applyFill="1" applyBorder="1" applyAlignment="1" applyProtection="1">
      <alignment horizontal="center" vertical="center" wrapText="1"/>
      <protection locked="0"/>
    </xf>
    <xf numFmtId="0" fontId="2" fillId="2" borderId="1" xfId="2" applyFont="1" applyFill="1" applyBorder="1" applyAlignment="1" applyProtection="1">
      <alignment horizontal="justify" vertical="top" wrapText="1"/>
      <protection locked="0"/>
    </xf>
    <xf numFmtId="0" fontId="2" fillId="0" borderId="14" xfId="6" applyFont="1" applyFill="1" applyBorder="1" applyAlignment="1" applyProtection="1">
      <alignment horizontal="center" vertical="center" wrapText="1"/>
      <protection locked="0"/>
    </xf>
    <xf numFmtId="0" fontId="2" fillId="2" borderId="1" xfId="2" applyFill="1" applyBorder="1" applyAlignment="1" applyProtection="1">
      <alignment horizontal="justify" vertical="center" wrapText="1"/>
      <protection locked="0"/>
    </xf>
    <xf numFmtId="169" fontId="3" fillId="2" borderId="0" xfId="2" applyNumberFormat="1" applyFont="1" applyFill="1" applyBorder="1" applyAlignment="1" applyProtection="1">
      <alignment horizontal="center" vertical="center"/>
    </xf>
    <xf numFmtId="0" fontId="9" fillId="3" borderId="1" xfId="3" applyFont="1" applyFill="1" applyBorder="1" applyAlignment="1" applyProtection="1">
      <alignment horizontal="center" vertical="center" wrapText="1"/>
    </xf>
    <xf numFmtId="0" fontId="10" fillId="4" borderId="1" xfId="2" applyFont="1" applyFill="1" applyBorder="1" applyAlignment="1" applyProtection="1">
      <alignment horizontal="center" vertical="center" wrapText="1"/>
    </xf>
    <xf numFmtId="0" fontId="10" fillId="4" borderId="1" xfId="2" applyFont="1" applyFill="1" applyBorder="1" applyAlignment="1" applyProtection="1">
      <alignment horizontal="center" vertical="center" wrapText="1"/>
    </xf>
    <xf numFmtId="169" fontId="3" fillId="2" borderId="0" xfId="2" applyNumberFormat="1" applyFont="1" applyFill="1" applyBorder="1" applyAlignment="1" applyProtection="1">
      <alignment horizontal="center" vertical="center"/>
    </xf>
    <xf numFmtId="0" fontId="9" fillId="3" borderId="1" xfId="3" applyFont="1" applyFill="1" applyBorder="1" applyAlignment="1" applyProtection="1">
      <alignment horizontal="center" vertical="center" wrapText="1"/>
    </xf>
    <xf numFmtId="0" fontId="2" fillId="2" borderId="1" xfId="2" applyFill="1" applyBorder="1" applyAlignment="1" applyProtection="1">
      <alignment horizontal="justify" vertical="center" wrapText="1"/>
      <protection locked="0"/>
    </xf>
    <xf numFmtId="0" fontId="2" fillId="2" borderId="1" xfId="2" applyFont="1" applyFill="1" applyBorder="1" applyAlignment="1" applyProtection="1">
      <alignment horizontal="justify" vertical="center" wrapText="1"/>
      <protection locked="0"/>
    </xf>
    <xf numFmtId="0" fontId="2" fillId="0" borderId="9" xfId="2" applyBorder="1" applyAlignment="1" applyProtection="1">
      <alignment horizontal="left" vertical="center" wrapText="1"/>
      <protection locked="0"/>
    </xf>
    <xf numFmtId="0" fontId="2" fillId="0" borderId="1" xfId="2" applyFont="1" applyBorder="1" applyAlignment="1" applyProtection="1">
      <alignment horizontal="center" vertical="center" wrapText="1"/>
      <protection locked="0"/>
    </xf>
    <xf numFmtId="0" fontId="2" fillId="0" borderId="1" xfId="2" applyBorder="1" applyAlignment="1" applyProtection="1">
      <alignment horizontal="center" vertical="center" wrapText="1"/>
      <protection locked="0"/>
    </xf>
    <xf numFmtId="0" fontId="13" fillId="2" borderId="1" xfId="2" applyFont="1" applyFill="1" applyBorder="1" applyAlignment="1" applyProtection="1">
      <alignment horizontal="center" vertical="center" wrapText="1"/>
      <protection locked="0"/>
    </xf>
    <xf numFmtId="3" fontId="22" fillId="2" borderId="1" xfId="2" applyNumberFormat="1" applyFont="1" applyFill="1" applyBorder="1" applyAlignment="1" applyProtection="1">
      <alignment horizontal="center" vertical="center" wrapText="1"/>
      <protection locked="0"/>
    </xf>
    <xf numFmtId="0" fontId="6" fillId="2" borderId="34" xfId="2" applyFont="1" applyFill="1" applyBorder="1" applyAlignment="1" applyProtection="1">
      <alignment horizontal="center" vertical="center" wrapText="1"/>
      <protection locked="0"/>
    </xf>
    <xf numFmtId="0" fontId="10" fillId="4" borderId="1" xfId="2" applyFont="1" applyFill="1" applyBorder="1" applyAlignment="1" applyProtection="1">
      <alignment horizontal="center" vertical="center" wrapText="1"/>
    </xf>
    <xf numFmtId="169" fontId="3" fillId="2" borderId="0" xfId="2" applyNumberFormat="1" applyFont="1" applyFill="1" applyBorder="1" applyAlignment="1" applyProtection="1">
      <alignment horizontal="center" vertical="center"/>
    </xf>
    <xf numFmtId="0" fontId="9" fillId="3" borderId="1" xfId="3" applyFont="1" applyFill="1" applyBorder="1" applyAlignment="1" applyProtection="1">
      <alignment horizontal="center" vertical="center" wrapText="1"/>
    </xf>
    <xf numFmtId="0" fontId="2" fillId="2" borderId="1" xfId="2" applyFill="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1" fontId="24" fillId="0" borderId="1" xfId="1" applyNumberFormat="1" applyFont="1" applyBorder="1" applyAlignment="1" applyProtection="1">
      <alignment horizontal="center" vertical="center" wrapText="1"/>
      <protection locked="0"/>
    </xf>
    <xf numFmtId="167" fontId="23" fillId="0" borderId="1" xfId="1" applyNumberFormat="1" applyFont="1" applyBorder="1" applyAlignment="1" applyProtection="1">
      <alignment horizontal="center" vertical="center" wrapText="1"/>
      <protection locked="0"/>
    </xf>
    <xf numFmtId="164" fontId="12" fillId="0" borderId="1" xfId="2" applyNumberFormat="1" applyFont="1" applyFill="1" applyBorder="1" applyAlignment="1" applyProtection="1">
      <alignment horizontal="center" vertical="center" wrapText="1"/>
      <protection locked="0"/>
    </xf>
    <xf numFmtId="0" fontId="25" fillId="0" borderId="1" xfId="2" applyFont="1" applyFill="1" applyBorder="1" applyAlignment="1" applyProtection="1">
      <alignment horizontal="center" vertical="center" wrapText="1"/>
      <protection locked="0"/>
    </xf>
    <xf numFmtId="0" fontId="2" fillId="0" borderId="1" xfId="2" applyFont="1" applyFill="1" applyBorder="1" applyAlignment="1" applyProtection="1">
      <alignment horizontal="left" vertical="center" wrapText="1"/>
      <protection locked="0"/>
    </xf>
    <xf numFmtId="0" fontId="2" fillId="0" borderId="1" xfId="2" applyFont="1" applyBorder="1" applyAlignment="1" applyProtection="1">
      <alignment horizontal="justify" vertical="center" wrapText="1"/>
      <protection locked="0"/>
    </xf>
    <xf numFmtId="0" fontId="2" fillId="2" borderId="1" xfId="2" applyFont="1" applyFill="1" applyBorder="1" applyAlignment="1">
      <alignment horizontal="center" vertical="center"/>
    </xf>
    <xf numFmtId="0" fontId="3" fillId="2" borderId="2" xfId="2" applyFont="1" applyFill="1" applyBorder="1" applyAlignment="1" applyProtection="1">
      <alignment horizontal="center" vertical="center"/>
      <protection locked="0"/>
    </xf>
    <xf numFmtId="0" fontId="3" fillId="2" borderId="3" xfId="2" applyFont="1" applyFill="1" applyBorder="1" applyAlignment="1" applyProtection="1">
      <alignment horizontal="center" vertical="center"/>
      <protection locked="0"/>
    </xf>
    <xf numFmtId="0" fontId="4" fillId="2" borderId="4" xfId="2"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wrapText="1"/>
      <protection locked="0"/>
    </xf>
    <xf numFmtId="0" fontId="4" fillId="2" borderId="6" xfId="2" applyFont="1" applyFill="1" applyBorder="1" applyAlignment="1" applyProtection="1">
      <alignment horizontal="center" vertical="center" wrapText="1"/>
      <protection locked="0"/>
    </xf>
    <xf numFmtId="0" fontId="3" fillId="2" borderId="7" xfId="2" applyFont="1" applyFill="1" applyBorder="1" applyAlignment="1" applyProtection="1">
      <alignment horizontal="center" vertical="center" wrapText="1"/>
      <protection locked="0"/>
    </xf>
    <xf numFmtId="0" fontId="3" fillId="2" borderId="8" xfId="2" applyFont="1" applyFill="1" applyBorder="1" applyAlignment="1" applyProtection="1">
      <alignment horizontal="center" vertical="center" wrapText="1"/>
      <protection locked="0"/>
    </xf>
    <xf numFmtId="14" fontId="2" fillId="2" borderId="9" xfId="2" applyNumberFormat="1" applyFont="1" applyFill="1" applyBorder="1" applyAlignment="1" applyProtection="1">
      <alignment horizontal="center" vertical="center" wrapText="1"/>
      <protection locked="0"/>
    </xf>
    <xf numFmtId="14" fontId="2" fillId="2" borderId="1" xfId="2" applyNumberFormat="1" applyFont="1" applyFill="1" applyBorder="1" applyAlignment="1" applyProtection="1">
      <alignment horizontal="center" vertical="center" wrapText="1"/>
      <protection locked="0"/>
    </xf>
    <xf numFmtId="14" fontId="2" fillId="2" borderId="10" xfId="2" applyNumberFormat="1" applyFont="1" applyFill="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4" fillId="0" borderId="8" xfId="2" applyFont="1" applyBorder="1" applyAlignment="1" applyProtection="1">
      <alignment horizontal="center" vertical="center" wrapText="1"/>
      <protection locked="0"/>
    </xf>
    <xf numFmtId="166" fontId="2" fillId="2" borderId="11" xfId="2" applyNumberFormat="1" applyFont="1" applyFill="1" applyBorder="1" applyAlignment="1" applyProtection="1">
      <alignment horizontal="center" vertical="center" wrapText="1"/>
      <protection locked="0"/>
    </xf>
    <xf numFmtId="166" fontId="2" fillId="2" borderId="12" xfId="2" applyNumberFormat="1" applyFont="1" applyFill="1" applyBorder="1" applyAlignment="1" applyProtection="1">
      <alignment horizontal="center" vertical="center" wrapText="1"/>
      <protection locked="0"/>
    </xf>
    <xf numFmtId="166" fontId="2" fillId="2" borderId="13" xfId="2" applyNumberFormat="1" applyFont="1" applyFill="1" applyBorder="1" applyAlignment="1" applyProtection="1">
      <alignment horizontal="center" vertical="center" wrapText="1"/>
      <protection locked="0"/>
    </xf>
    <xf numFmtId="0" fontId="2" fillId="2" borderId="14"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2" fillId="2" borderId="16" xfId="2" applyFont="1" applyFill="1" applyBorder="1" applyAlignment="1" applyProtection="1">
      <alignment horizontal="center" vertical="center" wrapText="1"/>
      <protection locked="0"/>
    </xf>
    <xf numFmtId="0" fontId="2" fillId="2" borderId="14" xfId="2" applyFont="1" applyFill="1" applyBorder="1" applyAlignment="1" applyProtection="1">
      <alignment horizontal="left" vertical="center" wrapText="1"/>
      <protection locked="0"/>
    </xf>
    <xf numFmtId="0" fontId="2" fillId="2" borderId="16" xfId="2" applyFont="1" applyFill="1" applyBorder="1" applyAlignment="1" applyProtection="1">
      <alignment horizontal="left" vertical="center" wrapText="1"/>
      <protection locked="0"/>
    </xf>
    <xf numFmtId="0" fontId="2" fillId="2" borderId="15" xfId="2" applyFont="1" applyFill="1" applyBorder="1" applyAlignment="1" applyProtection="1">
      <alignment horizontal="left" vertical="center" wrapText="1"/>
      <protection locked="0"/>
    </xf>
    <xf numFmtId="0" fontId="2" fillId="2" borderId="1" xfId="2" applyFont="1" applyFill="1" applyBorder="1" applyAlignment="1" applyProtection="1">
      <alignment horizontal="justify" vertical="center" wrapText="1"/>
      <protection locked="0"/>
    </xf>
    <xf numFmtId="0" fontId="8" fillId="2" borderId="1" xfId="2" applyFont="1" applyFill="1" applyBorder="1" applyAlignment="1" applyProtection="1">
      <alignment horizontal="center" vertical="center" wrapText="1"/>
      <protection locked="0"/>
    </xf>
    <xf numFmtId="0" fontId="8" fillId="2" borderId="14" xfId="2" applyFont="1" applyFill="1" applyBorder="1" applyAlignment="1" applyProtection="1">
      <alignment horizontal="left" vertical="center" wrapText="1"/>
      <protection locked="0"/>
    </xf>
    <xf numFmtId="0" fontId="8" fillId="2" borderId="16" xfId="2" applyFont="1" applyFill="1" applyBorder="1" applyAlignment="1" applyProtection="1">
      <alignment horizontal="left" vertical="center" wrapText="1"/>
      <protection locked="0"/>
    </xf>
    <xf numFmtId="0" fontId="8" fillId="2" borderId="15" xfId="2" applyFont="1" applyFill="1" applyBorder="1" applyAlignment="1" applyProtection="1">
      <alignment horizontal="left" vertical="center" wrapText="1"/>
      <protection locked="0"/>
    </xf>
    <xf numFmtId="0" fontId="3" fillId="2" borderId="0" xfId="2" applyFont="1" applyFill="1" applyBorder="1" applyAlignment="1">
      <alignment horizontal="center" vertical="center"/>
    </xf>
    <xf numFmtId="169" fontId="3" fillId="2" borderId="0" xfId="2" applyNumberFormat="1" applyFont="1" applyFill="1" applyBorder="1" applyAlignment="1" applyProtection="1">
      <alignment horizontal="center" vertical="center"/>
    </xf>
    <xf numFmtId="0" fontId="3" fillId="2" borderId="0" xfId="2" applyFont="1" applyFill="1" applyAlignment="1" applyProtection="1">
      <alignment horizontal="center" vertical="center"/>
    </xf>
    <xf numFmtId="0" fontId="9" fillId="3" borderId="4" xfId="3" applyFont="1" applyFill="1" applyBorder="1" applyAlignment="1" applyProtection="1">
      <alignment horizontal="center" vertical="center" wrapText="1"/>
    </xf>
    <xf numFmtId="0" fontId="9" fillId="3" borderId="9" xfId="3" applyFont="1" applyFill="1" applyBorder="1" applyAlignment="1" applyProtection="1">
      <alignment horizontal="center" vertical="center" wrapText="1"/>
    </xf>
    <xf numFmtId="0" fontId="9" fillId="3" borderId="5" xfId="3" applyFont="1" applyFill="1" applyBorder="1" applyAlignment="1" applyProtection="1">
      <alignment horizontal="center" vertical="center" wrapText="1"/>
    </xf>
    <xf numFmtId="0" fontId="9" fillId="3" borderId="1" xfId="3" applyFont="1" applyFill="1" applyBorder="1" applyAlignment="1" applyProtection="1">
      <alignment horizontal="center" vertical="center" wrapText="1"/>
    </xf>
    <xf numFmtId="0" fontId="9" fillId="3" borderId="14" xfId="3" applyFont="1" applyFill="1" applyBorder="1" applyAlignment="1" applyProtection="1">
      <alignment horizontal="center" vertical="center" wrapText="1"/>
    </xf>
    <xf numFmtId="0" fontId="9" fillId="3" borderId="16" xfId="3" applyFont="1" applyFill="1" applyBorder="1" applyAlignment="1" applyProtection="1">
      <alignment horizontal="center" vertical="center" wrapText="1"/>
    </xf>
    <xf numFmtId="0" fontId="9" fillId="3" borderId="15" xfId="3" applyFont="1" applyFill="1" applyBorder="1" applyAlignment="1" applyProtection="1">
      <alignment horizontal="center" vertical="center" wrapText="1"/>
    </xf>
    <xf numFmtId="0" fontId="10" fillId="4" borderId="1" xfId="2" applyFont="1" applyFill="1" applyBorder="1" applyAlignment="1" applyProtection="1">
      <alignment horizontal="center" vertical="center" wrapText="1"/>
    </xf>
    <xf numFmtId="0" fontId="10" fillId="4" borderId="1" xfId="2" applyFont="1" applyFill="1" applyBorder="1" applyAlignment="1" applyProtection="1"/>
    <xf numFmtId="0" fontId="11" fillId="5" borderId="1" xfId="2" applyFont="1" applyFill="1" applyBorder="1" applyAlignment="1" applyProtection="1">
      <alignment horizontal="center" vertical="center" wrapText="1"/>
    </xf>
    <xf numFmtId="0" fontId="2" fillId="7" borderId="1" xfId="2" quotePrefix="1" applyNumberFormat="1" applyFill="1" applyBorder="1" applyAlignment="1" applyProtection="1">
      <alignment horizontal="center" vertical="center"/>
      <protection locked="0"/>
    </xf>
    <xf numFmtId="0" fontId="2" fillId="7" borderId="1" xfId="2" applyNumberFormat="1" applyFont="1" applyFill="1" applyBorder="1" applyAlignment="1" applyProtection="1">
      <alignment horizontal="center" vertical="center"/>
      <protection locked="0"/>
    </xf>
    <xf numFmtId="0" fontId="3" fillId="2" borderId="0" xfId="2" applyFont="1" applyFill="1" applyAlignment="1" applyProtection="1">
      <alignment horizontal="center" vertical="center"/>
      <protection locked="0"/>
    </xf>
    <xf numFmtId="0" fontId="3" fillId="2" borderId="0" xfId="2" applyFont="1" applyFill="1" applyBorder="1" applyAlignment="1" applyProtection="1">
      <alignment horizontal="center" vertical="center" wrapText="1"/>
    </xf>
    <xf numFmtId="0" fontId="15" fillId="2" borderId="0" xfId="2" applyFont="1" applyFill="1" applyBorder="1" applyAlignment="1" applyProtection="1">
      <alignment horizontal="center" vertical="center"/>
    </xf>
    <xf numFmtId="0" fontId="3" fillId="2" borderId="28" xfId="2" applyFont="1" applyFill="1" applyBorder="1" applyAlignment="1" applyProtection="1">
      <alignment horizontal="center" vertical="center"/>
    </xf>
    <xf numFmtId="169" fontId="6" fillId="2" borderId="29" xfId="2" applyNumberFormat="1" applyFont="1" applyFill="1" applyBorder="1" applyAlignment="1" applyProtection="1">
      <alignment horizontal="right" vertical="center"/>
    </xf>
    <xf numFmtId="0" fontId="2" fillId="2" borderId="30" xfId="2" applyNumberFormat="1" applyFill="1" applyBorder="1" applyAlignment="1" applyProtection="1">
      <alignment horizontal="justify" vertical="justify" readingOrder="1"/>
      <protection locked="0"/>
    </xf>
    <xf numFmtId="0" fontId="2" fillId="2" borderId="31" xfId="2" applyNumberFormat="1" applyFont="1" applyFill="1" applyBorder="1" applyAlignment="1" applyProtection="1">
      <alignment horizontal="justify" vertical="justify" readingOrder="1"/>
      <protection locked="0"/>
    </xf>
    <xf numFmtId="0" fontId="2" fillId="2" borderId="25" xfId="2" applyNumberFormat="1" applyFont="1" applyFill="1" applyBorder="1" applyAlignment="1" applyProtection="1">
      <alignment horizontal="justify" vertical="justify" readingOrder="1"/>
      <protection locked="0"/>
    </xf>
    <xf numFmtId="0" fontId="2" fillId="2" borderId="17" xfId="2" applyNumberFormat="1" applyFont="1" applyFill="1" applyBorder="1" applyAlignment="1" applyProtection="1">
      <alignment horizontal="justify" vertical="justify" readingOrder="1"/>
      <protection locked="0"/>
    </xf>
    <xf numFmtId="0" fontId="2" fillId="2" borderId="0" xfId="2" applyNumberFormat="1" applyFont="1" applyFill="1" applyBorder="1" applyAlignment="1" applyProtection="1">
      <alignment horizontal="justify" vertical="justify" readingOrder="1"/>
      <protection locked="0"/>
    </xf>
    <xf numFmtId="0" fontId="2" fillId="2" borderId="29" xfId="2" applyNumberFormat="1" applyFont="1" applyFill="1" applyBorder="1" applyAlignment="1" applyProtection="1">
      <alignment horizontal="justify" vertical="justify" readingOrder="1"/>
      <protection locked="0"/>
    </xf>
    <xf numFmtId="0" fontId="2" fillId="2" borderId="32" xfId="2" applyNumberFormat="1" applyFont="1" applyFill="1" applyBorder="1" applyAlignment="1" applyProtection="1">
      <alignment horizontal="justify" vertical="justify" readingOrder="1"/>
      <protection locked="0"/>
    </xf>
    <xf numFmtId="0" fontId="2" fillId="2" borderId="28" xfId="2" applyNumberFormat="1" applyFont="1" applyFill="1" applyBorder="1" applyAlignment="1" applyProtection="1">
      <alignment horizontal="justify" vertical="justify" readingOrder="1"/>
      <protection locked="0"/>
    </xf>
    <xf numFmtId="0" fontId="2" fillId="2" borderId="23" xfId="2" applyNumberFormat="1" applyFont="1" applyFill="1" applyBorder="1" applyAlignment="1" applyProtection="1">
      <alignment horizontal="justify" vertical="justify" readingOrder="1"/>
      <protection locked="0"/>
    </xf>
    <xf numFmtId="169" fontId="2" fillId="2" borderId="30" xfId="2" applyNumberFormat="1" applyFont="1" applyFill="1" applyBorder="1" applyAlignment="1" applyProtection="1">
      <alignment horizontal="justify" vertical="justify"/>
      <protection locked="0"/>
    </xf>
    <xf numFmtId="169" fontId="2" fillId="2" borderId="31" xfId="2" applyNumberFormat="1" applyFont="1" applyFill="1" applyBorder="1" applyAlignment="1" applyProtection="1">
      <alignment horizontal="justify" vertical="justify"/>
      <protection locked="0"/>
    </xf>
    <xf numFmtId="169" fontId="2" fillId="2" borderId="25" xfId="2" applyNumberFormat="1" applyFont="1" applyFill="1" applyBorder="1" applyAlignment="1" applyProtection="1">
      <alignment horizontal="justify" vertical="justify"/>
      <protection locked="0"/>
    </xf>
    <xf numFmtId="169" fontId="2" fillId="2" borderId="17" xfId="2" applyNumberFormat="1" applyFont="1" applyFill="1" applyBorder="1" applyAlignment="1" applyProtection="1">
      <alignment horizontal="justify" vertical="justify"/>
      <protection locked="0"/>
    </xf>
    <xf numFmtId="169" fontId="2" fillId="2" borderId="0" xfId="2" applyNumberFormat="1" applyFont="1" applyFill="1" applyBorder="1" applyAlignment="1" applyProtection="1">
      <alignment horizontal="justify" vertical="justify"/>
      <protection locked="0"/>
    </xf>
    <xf numFmtId="169" fontId="2" fillId="2" borderId="29" xfId="2" applyNumberFormat="1" applyFont="1" applyFill="1" applyBorder="1" applyAlignment="1" applyProtection="1">
      <alignment horizontal="justify" vertical="justify"/>
      <protection locked="0"/>
    </xf>
    <xf numFmtId="169" fontId="2" fillId="2" borderId="32" xfId="2" applyNumberFormat="1" applyFont="1" applyFill="1" applyBorder="1" applyAlignment="1" applyProtection="1">
      <alignment horizontal="justify" vertical="justify"/>
      <protection locked="0"/>
    </xf>
    <xf numFmtId="169" fontId="2" fillId="2" borderId="28" xfId="2" applyNumberFormat="1" applyFont="1" applyFill="1" applyBorder="1" applyAlignment="1" applyProtection="1">
      <alignment horizontal="justify" vertical="justify"/>
      <protection locked="0"/>
    </xf>
    <xf numFmtId="169" fontId="2" fillId="2" borderId="23" xfId="2" applyNumberFormat="1" applyFont="1" applyFill="1" applyBorder="1" applyAlignment="1" applyProtection="1">
      <alignment horizontal="justify" vertical="justify"/>
      <protection locked="0"/>
    </xf>
    <xf numFmtId="169" fontId="2" fillId="2" borderId="30" xfId="2" applyNumberFormat="1" applyFill="1" applyBorder="1" applyAlignment="1" applyProtection="1">
      <alignment horizontal="center" vertical="center" wrapText="1"/>
      <protection locked="0"/>
    </xf>
    <xf numFmtId="169" fontId="2" fillId="2" borderId="31" xfId="2" applyNumberFormat="1" applyFont="1" applyFill="1" applyBorder="1" applyAlignment="1" applyProtection="1">
      <alignment horizontal="center" vertical="center" wrapText="1"/>
      <protection locked="0"/>
    </xf>
    <xf numFmtId="169" fontId="2" fillId="2" borderId="25" xfId="2" applyNumberFormat="1" applyFont="1" applyFill="1" applyBorder="1" applyAlignment="1" applyProtection="1">
      <alignment horizontal="center" vertical="center" wrapText="1"/>
      <protection locked="0"/>
    </xf>
    <xf numFmtId="169" fontId="2" fillId="2" borderId="17" xfId="2" applyNumberFormat="1" applyFont="1" applyFill="1" applyBorder="1" applyAlignment="1" applyProtection="1">
      <alignment horizontal="center" vertical="center" wrapText="1"/>
      <protection locked="0"/>
    </xf>
    <xf numFmtId="169" fontId="2" fillId="2" borderId="0" xfId="2" applyNumberFormat="1" applyFont="1" applyFill="1" applyBorder="1" applyAlignment="1" applyProtection="1">
      <alignment horizontal="center" vertical="center" wrapText="1"/>
      <protection locked="0"/>
    </xf>
    <xf numFmtId="169" fontId="2" fillId="2" borderId="29" xfId="2" applyNumberFormat="1" applyFont="1" applyFill="1" applyBorder="1" applyAlignment="1" applyProtection="1">
      <alignment horizontal="center" vertical="center" wrapText="1"/>
      <protection locked="0"/>
    </xf>
    <xf numFmtId="169" fontId="2" fillId="2" borderId="32" xfId="2" applyNumberFormat="1" applyFont="1" applyFill="1" applyBorder="1" applyAlignment="1" applyProtection="1">
      <alignment horizontal="center" vertical="center" wrapText="1"/>
      <protection locked="0"/>
    </xf>
    <xf numFmtId="169" fontId="2" fillId="2" borderId="28" xfId="2" applyNumberFormat="1" applyFont="1" applyFill="1" applyBorder="1" applyAlignment="1" applyProtection="1">
      <alignment horizontal="center" vertical="center" wrapText="1"/>
      <protection locked="0"/>
    </xf>
    <xf numFmtId="169" fontId="2" fillId="2" borderId="23" xfId="2" applyNumberFormat="1" applyFont="1" applyFill="1" applyBorder="1" applyAlignment="1" applyProtection="1">
      <alignment horizontal="center" vertical="center" wrapText="1"/>
      <protection locked="0"/>
    </xf>
    <xf numFmtId="169" fontId="2" fillId="2" borderId="1" xfId="2" applyNumberFormat="1" applyFont="1" applyFill="1" applyBorder="1" applyAlignment="1" applyProtection="1">
      <alignment horizontal="center" vertical="center" wrapText="1"/>
      <protection locked="0"/>
    </xf>
    <xf numFmtId="169" fontId="2" fillId="2" borderId="30" xfId="2" applyNumberFormat="1" applyFont="1" applyFill="1" applyBorder="1" applyAlignment="1" applyProtection="1">
      <alignment horizontal="center" vertical="center" wrapText="1"/>
      <protection locked="0"/>
    </xf>
    <xf numFmtId="169" fontId="2" fillId="2" borderId="1" xfId="2" applyNumberFormat="1" applyFont="1" applyFill="1" applyBorder="1" applyAlignment="1" applyProtection="1">
      <alignment horizontal="center" vertical="center"/>
      <protection locked="0"/>
    </xf>
    <xf numFmtId="0" fontId="10" fillId="4" borderId="33" xfId="3" applyFont="1" applyFill="1" applyBorder="1" applyAlignment="1" applyProtection="1">
      <alignment horizontal="center" vertical="center" wrapText="1"/>
    </xf>
    <xf numFmtId="0" fontId="10" fillId="4" borderId="24" xfId="3" applyFont="1" applyFill="1" applyBorder="1" applyAlignment="1" applyProtection="1">
      <alignment horizontal="center" vertical="center" wrapText="1"/>
    </xf>
    <xf numFmtId="0" fontId="16" fillId="4" borderId="14" xfId="3" applyFont="1" applyFill="1" applyBorder="1" applyAlignment="1" applyProtection="1">
      <alignment horizontal="center" vertical="center" wrapText="1"/>
    </xf>
    <xf numFmtId="0" fontId="16" fillId="4" borderId="16" xfId="3" applyFont="1" applyFill="1" applyBorder="1" applyAlignment="1" applyProtection="1">
      <alignment horizontal="center" vertical="center" wrapText="1"/>
    </xf>
    <xf numFmtId="0" fontId="16" fillId="4" borderId="15" xfId="3" applyFont="1" applyFill="1" applyBorder="1" applyAlignment="1" applyProtection="1">
      <alignment horizontal="center" vertical="center" wrapText="1"/>
    </xf>
    <xf numFmtId="0" fontId="2" fillId="2" borderId="30" xfId="2" applyFont="1" applyFill="1" applyBorder="1" applyAlignment="1" applyProtection="1">
      <alignment horizontal="center" vertical="center" wrapText="1"/>
      <protection locked="0"/>
    </xf>
    <xf numFmtId="0" fontId="2" fillId="2" borderId="31" xfId="2" applyFont="1" applyFill="1" applyBorder="1" applyAlignment="1" applyProtection="1">
      <alignment horizontal="center" vertical="center" wrapText="1"/>
      <protection locked="0"/>
    </xf>
    <xf numFmtId="0" fontId="2" fillId="2" borderId="25" xfId="2" applyFont="1" applyFill="1" applyBorder="1" applyAlignment="1" applyProtection="1">
      <alignment horizontal="center" vertical="center" wrapText="1"/>
      <protection locked="0"/>
    </xf>
    <xf numFmtId="0" fontId="2" fillId="2" borderId="17" xfId="2" applyFont="1" applyFill="1" applyBorder="1" applyAlignment="1" applyProtection="1">
      <alignment horizontal="center" vertical="center" wrapText="1"/>
      <protection locked="0"/>
    </xf>
    <xf numFmtId="0" fontId="2" fillId="2" borderId="0" xfId="2" applyFont="1" applyFill="1" applyBorder="1" applyAlignment="1" applyProtection="1">
      <alignment horizontal="center" vertical="center" wrapText="1"/>
      <protection locked="0"/>
    </xf>
    <xf numFmtId="0" fontId="2" fillId="2" borderId="29" xfId="2" applyFont="1" applyFill="1" applyBorder="1" applyAlignment="1" applyProtection="1">
      <alignment horizontal="center" vertical="center" wrapText="1"/>
      <protection locked="0"/>
    </xf>
    <xf numFmtId="0" fontId="2" fillId="2" borderId="32" xfId="2" applyFont="1" applyFill="1" applyBorder="1" applyAlignment="1" applyProtection="1">
      <alignment horizontal="center" vertical="center" wrapText="1"/>
      <protection locked="0"/>
    </xf>
    <xf numFmtId="0" fontId="2" fillId="2" borderId="28" xfId="2" applyFont="1" applyFill="1" applyBorder="1" applyAlignment="1" applyProtection="1">
      <alignment horizontal="center" vertical="center" wrapText="1"/>
      <protection locked="0"/>
    </xf>
    <xf numFmtId="0" fontId="2" fillId="2" borderId="23" xfId="2" applyFont="1" applyFill="1" applyBorder="1" applyAlignment="1" applyProtection="1">
      <alignment horizontal="center" vertical="center" wrapText="1"/>
      <protection locked="0"/>
    </xf>
    <xf numFmtId="0" fontId="2" fillId="2" borderId="30" xfId="2" applyFill="1" applyBorder="1" applyAlignment="1" applyProtection="1">
      <alignment horizontal="center" vertical="center"/>
      <protection locked="0"/>
    </xf>
    <xf numFmtId="0" fontId="2" fillId="2" borderId="31" xfId="2" applyFont="1" applyFill="1" applyBorder="1" applyAlignment="1" applyProtection="1">
      <alignment horizontal="center" vertical="center"/>
      <protection locked="0"/>
    </xf>
    <xf numFmtId="0" fontId="2" fillId="2" borderId="25" xfId="2" applyFont="1" applyFill="1" applyBorder="1" applyAlignment="1" applyProtection="1">
      <alignment horizontal="center" vertical="center"/>
      <protection locked="0"/>
    </xf>
    <xf numFmtId="0" fontId="2" fillId="2" borderId="17" xfId="2" applyFont="1" applyFill="1" applyBorder="1" applyAlignment="1" applyProtection="1">
      <alignment horizontal="center" vertical="center"/>
      <protection locked="0"/>
    </xf>
    <xf numFmtId="0" fontId="2" fillId="2" borderId="0" xfId="2" applyFont="1" applyFill="1" applyBorder="1" applyAlignment="1" applyProtection="1">
      <alignment horizontal="center" vertical="center"/>
      <protection locked="0"/>
    </xf>
    <xf numFmtId="0" fontId="2" fillId="2" borderId="29" xfId="2" applyFont="1" applyFill="1" applyBorder="1" applyAlignment="1" applyProtection="1">
      <alignment horizontal="center" vertical="center"/>
      <protection locked="0"/>
    </xf>
    <xf numFmtId="0" fontId="2" fillId="2" borderId="32" xfId="2" applyFont="1" applyFill="1" applyBorder="1" applyAlignment="1" applyProtection="1">
      <alignment horizontal="center" vertical="center"/>
      <protection locked="0"/>
    </xf>
    <xf numFmtId="0" fontId="2" fillId="2" borderId="28" xfId="2" applyFont="1" applyFill="1" applyBorder="1" applyAlignment="1" applyProtection="1">
      <alignment horizontal="center" vertical="center"/>
      <protection locked="0"/>
    </xf>
    <xf numFmtId="0" fontId="2" fillId="2" borderId="23" xfId="2" applyFont="1" applyFill="1" applyBorder="1" applyAlignment="1" applyProtection="1">
      <alignment horizontal="center" vertical="center"/>
      <protection locked="0"/>
    </xf>
    <xf numFmtId="0" fontId="2" fillId="2" borderId="30" xfId="2" applyFill="1" applyBorder="1" applyAlignment="1" applyProtection="1">
      <alignment horizontal="center" vertical="center" wrapText="1"/>
      <protection locked="0"/>
    </xf>
    <xf numFmtId="0" fontId="2" fillId="2" borderId="30" xfId="2" applyNumberFormat="1" applyFill="1" applyBorder="1" applyAlignment="1" applyProtection="1">
      <alignment horizontal="center" vertical="justify" readingOrder="1"/>
      <protection locked="0"/>
    </xf>
    <xf numFmtId="0" fontId="2" fillId="2" borderId="31" xfId="2" applyNumberFormat="1" applyFont="1" applyFill="1" applyBorder="1" applyAlignment="1" applyProtection="1">
      <alignment horizontal="center" vertical="justify" readingOrder="1"/>
      <protection locked="0"/>
    </xf>
    <xf numFmtId="0" fontId="2" fillId="2" borderId="25" xfId="2" applyNumberFormat="1" applyFont="1" applyFill="1" applyBorder="1" applyAlignment="1" applyProtection="1">
      <alignment horizontal="center" vertical="justify" readingOrder="1"/>
      <protection locked="0"/>
    </xf>
    <xf numFmtId="0" fontId="2" fillId="2" borderId="17" xfId="2" applyNumberFormat="1" applyFont="1" applyFill="1" applyBorder="1" applyAlignment="1" applyProtection="1">
      <alignment horizontal="center" vertical="justify" readingOrder="1"/>
      <protection locked="0"/>
    </xf>
    <xf numFmtId="0" fontId="2" fillId="2" borderId="0" xfId="2" applyNumberFormat="1" applyFont="1" applyFill="1" applyBorder="1" applyAlignment="1" applyProtection="1">
      <alignment horizontal="center" vertical="justify" readingOrder="1"/>
      <protection locked="0"/>
    </xf>
    <xf numFmtId="0" fontId="2" fillId="2" borderId="29" xfId="2" applyNumberFormat="1" applyFont="1" applyFill="1" applyBorder="1" applyAlignment="1" applyProtection="1">
      <alignment horizontal="center" vertical="justify" readingOrder="1"/>
      <protection locked="0"/>
    </xf>
    <xf numFmtId="0" fontId="2" fillId="2" borderId="32" xfId="2" applyNumberFormat="1" applyFont="1" applyFill="1" applyBorder="1" applyAlignment="1" applyProtection="1">
      <alignment horizontal="center" vertical="justify" readingOrder="1"/>
      <protection locked="0"/>
    </xf>
    <xf numFmtId="0" fontId="2" fillId="2" borderId="28" xfId="2" applyNumberFormat="1" applyFont="1" applyFill="1" applyBorder="1" applyAlignment="1" applyProtection="1">
      <alignment horizontal="center" vertical="justify" readingOrder="1"/>
      <protection locked="0"/>
    </xf>
    <xf numFmtId="0" fontId="2" fillId="2" borderId="23" xfId="2" applyNumberFormat="1" applyFont="1" applyFill="1" applyBorder="1" applyAlignment="1" applyProtection="1">
      <alignment horizontal="center" vertical="justify" readingOrder="1"/>
      <protection locked="0"/>
    </xf>
    <xf numFmtId="0" fontId="2" fillId="2" borderId="14" xfId="2" applyFill="1" applyBorder="1" applyAlignment="1" applyProtection="1">
      <alignment horizontal="center" vertical="center" wrapText="1"/>
      <protection locked="0"/>
    </xf>
    <xf numFmtId="0" fontId="2" fillId="2" borderId="1" xfId="2" applyFill="1" applyBorder="1" applyAlignment="1" applyProtection="1">
      <alignment horizontal="justify" vertical="center" wrapText="1"/>
      <protection locked="0"/>
    </xf>
    <xf numFmtId="0" fontId="2" fillId="2" borderId="30" xfId="2" applyNumberFormat="1" applyFont="1" applyFill="1" applyBorder="1" applyAlignment="1" applyProtection="1">
      <alignment horizontal="justify" vertical="justify" readingOrder="1"/>
      <protection locked="0"/>
    </xf>
    <xf numFmtId="0" fontId="2" fillId="2" borderId="30" xfId="2" applyFont="1" applyFill="1" applyBorder="1" applyAlignment="1" applyProtection="1">
      <alignment horizontal="center" vertical="center"/>
      <protection locked="0"/>
    </xf>
  </cellXfs>
  <cellStyles count="9">
    <cellStyle name="Hipervínculo 2" xfId="6"/>
    <cellStyle name="Moneda" xfId="1" builtinId="4"/>
    <cellStyle name="Moneda_FICHA TECNICA INDICADOR" xfId="5"/>
    <cellStyle name="Normal" xfId="0" builtinId="0"/>
    <cellStyle name="Normal 2" xfId="2"/>
    <cellStyle name="Normal 3" xfId="3"/>
    <cellStyle name="Porcentual 2" xfId="4"/>
    <cellStyle name="Porcentual 2 2" xfId="7"/>
    <cellStyle name="Porcentual 2 2 2" xfId="8"/>
  </cellStyles>
  <dxfs count="54">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0.10313075506445672"/>
          <c:y val="2.7950310559006233E-2"/>
          <c:w val="0.45672191528545147"/>
          <c:h val="0.80745341614906863"/>
        </c:manualLayout>
      </c:layout>
      <c:barChart>
        <c:barDir val="col"/>
        <c:grouping val="clustered"/>
        <c:ser>
          <c:idx val="0"/>
          <c:order val="0"/>
          <c:tx>
            <c:strRef>
              <c:f>'1.5.2.3'!$B$26</c:f>
              <c:strCache>
                <c:ptCount val="1"/>
                <c:pt idx="0">
                  <c:v>Número de proyectos gestionados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'1.5.2.3'!$C$25:$H$25</c:f>
              <c:strCache>
                <c:ptCount val="6"/>
                <c:pt idx="0">
                  <c:v>FEBRERO</c:v>
                </c:pt>
                <c:pt idx="1">
                  <c:v>ABRIL</c:v>
                </c:pt>
                <c:pt idx="2">
                  <c:v>JUNIO</c:v>
                </c:pt>
                <c:pt idx="3">
                  <c:v>AGOSTO</c:v>
                </c:pt>
                <c:pt idx="4">
                  <c:v>OCTUBRE</c:v>
                </c:pt>
                <c:pt idx="5">
                  <c:v>DICIEMBRE</c:v>
                </c:pt>
              </c:strCache>
            </c:strRef>
          </c:cat>
          <c:val>
            <c:numRef>
              <c:f>'1.5.2.3'!$C$26:$H$26</c:f>
              <c:numCache>
                <c:formatCode>#,##0</c:formatCode>
                <c:ptCount val="6"/>
                <c:pt idx="0">
                  <c:v>0</c:v>
                </c:pt>
                <c:pt idx="1">
                  <c:v>0</c:v>
                </c:pt>
                <c:pt idx="2">
                  <c:v>0</c:v>
                </c:pt>
                <c:pt idx="3">
                  <c:v>0</c:v>
                </c:pt>
                <c:pt idx="4">
                  <c:v>0</c:v>
                </c:pt>
                <c:pt idx="5">
                  <c:v>0</c:v>
                </c:pt>
              </c:numCache>
            </c:numRef>
          </c:val>
        </c:ser>
        <c:axId val="79879552"/>
        <c:axId val="79967360"/>
      </c:barChart>
      <c:lineChart>
        <c:grouping val="standard"/>
        <c:ser>
          <c:idx val="1"/>
          <c:order val="1"/>
          <c:tx>
            <c:strRef>
              <c:f>'1.5.2.3'!$B$27</c:f>
              <c:strCache>
                <c:ptCount val="1"/>
                <c:pt idx="0">
                  <c:v>Número de proyectos programados </c:v>
                </c:pt>
              </c:strCache>
            </c:strRef>
          </c:tx>
          <c:marker>
            <c:symbol val="none"/>
          </c:marker>
          <c:cat>
            <c:strRef>
              <c:f>'1.5.2.3'!$C$25:$H$25</c:f>
              <c:strCache>
                <c:ptCount val="6"/>
                <c:pt idx="0">
                  <c:v>FEBRERO</c:v>
                </c:pt>
                <c:pt idx="1">
                  <c:v>ABRIL</c:v>
                </c:pt>
                <c:pt idx="2">
                  <c:v>JUNIO</c:v>
                </c:pt>
                <c:pt idx="3">
                  <c:v>AGOSTO</c:v>
                </c:pt>
                <c:pt idx="4">
                  <c:v>OCTUBRE</c:v>
                </c:pt>
                <c:pt idx="5">
                  <c:v>DICIEMBRE</c:v>
                </c:pt>
              </c:strCache>
            </c:strRef>
          </c:cat>
          <c:val>
            <c:numRef>
              <c:f>'1.5.2.3'!$C$27:$H$27</c:f>
              <c:numCache>
                <c:formatCode>0</c:formatCode>
                <c:ptCount val="6"/>
                <c:pt idx="0">
                  <c:v>1</c:v>
                </c:pt>
                <c:pt idx="1">
                  <c:v>1</c:v>
                </c:pt>
                <c:pt idx="2">
                  <c:v>1</c:v>
                </c:pt>
                <c:pt idx="3">
                  <c:v>1</c:v>
                </c:pt>
                <c:pt idx="4">
                  <c:v>1</c:v>
                </c:pt>
                <c:pt idx="5">
                  <c:v>1</c:v>
                </c:pt>
              </c:numCache>
            </c:numRef>
          </c:val>
        </c:ser>
        <c:marker val="1"/>
        <c:axId val="79879552"/>
        <c:axId val="79967360"/>
      </c:lineChart>
      <c:lineChart>
        <c:grouping val="standard"/>
        <c:ser>
          <c:idx val="2"/>
          <c:order val="2"/>
          <c:tx>
            <c:strRef>
              <c:f>'1.5.2.3'!$B$28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'1.5.2.3'!$C$25:$H$25</c:f>
              <c:strCache>
                <c:ptCount val="6"/>
                <c:pt idx="0">
                  <c:v>FEBRERO</c:v>
                </c:pt>
                <c:pt idx="1">
                  <c:v>ABRIL</c:v>
                </c:pt>
                <c:pt idx="2">
                  <c:v>JUNIO</c:v>
                </c:pt>
                <c:pt idx="3">
                  <c:v>AGOSTO</c:v>
                </c:pt>
                <c:pt idx="4">
                  <c:v>OCTUBRE</c:v>
                </c:pt>
                <c:pt idx="5">
                  <c:v>DICIEMBRE</c:v>
                </c:pt>
              </c:strCache>
            </c:strRef>
          </c:cat>
          <c:val>
            <c:numRef>
              <c:f>'1.5.2.3'!$C$28:$H$28</c:f>
              <c:numCache>
                <c:formatCode>0%</c:formatCode>
                <c:ptCount val="6"/>
                <c:pt idx="0">
                  <c:v>0</c:v>
                </c:pt>
                <c:pt idx="1">
                  <c:v>0</c:v>
                </c:pt>
                <c:pt idx="2">
                  <c:v>0</c:v>
                </c:pt>
                <c:pt idx="3">
                  <c:v>0</c:v>
                </c:pt>
                <c:pt idx="4">
                  <c:v>0</c:v>
                </c:pt>
                <c:pt idx="5">
                  <c:v>0</c:v>
                </c:pt>
              </c:numCache>
            </c:numRef>
          </c:val>
        </c:ser>
        <c:marker val="1"/>
        <c:axId val="79968896"/>
        <c:axId val="79974784"/>
      </c:lineChart>
      <c:catAx>
        <c:axId val="7987955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79967360"/>
        <c:crosses val="autoZero"/>
        <c:auto val="1"/>
        <c:lblAlgn val="ctr"/>
        <c:lblOffset val="100"/>
      </c:catAx>
      <c:valAx>
        <c:axId val="799673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79879552"/>
        <c:crosses val="autoZero"/>
        <c:crossBetween val="between"/>
      </c:valAx>
      <c:catAx>
        <c:axId val="79968896"/>
        <c:scaling>
          <c:orientation val="minMax"/>
        </c:scaling>
        <c:delete val="1"/>
        <c:axPos val="b"/>
        <c:numFmt formatCode="General" sourceLinked="1"/>
        <c:tickLblPos val="none"/>
        <c:crossAx val="79974784"/>
        <c:crosses val="autoZero"/>
        <c:auto val="1"/>
        <c:lblAlgn val="ctr"/>
        <c:lblOffset val="100"/>
      </c:catAx>
      <c:valAx>
        <c:axId val="7997478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79968896"/>
        <c:crosses val="max"/>
        <c:crossBetween val="between"/>
      </c:valAx>
    </c:plotArea>
    <c:legend>
      <c:legendPos val="r"/>
      <c:layout>
        <c:manualLayout>
          <c:xMode val="edge"/>
          <c:yMode val="edge"/>
          <c:x val="0.67190576316082096"/>
          <c:y val="0.28982279388989485"/>
          <c:w val="0.31237714070271561"/>
          <c:h val="0.44469017459773974"/>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44"/>
          <c:h val="0.67857142857143005"/>
        </c:manualLayout>
      </c:layout>
      <c:barChart>
        <c:barDir val="col"/>
        <c:grouping val="clustered"/>
        <c:ser>
          <c:idx val="0"/>
          <c:order val="0"/>
          <c:tx>
            <c:strRef>
              <c:f>'2.4.1.1 urbanas (5)'!$B$26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(5)'!$C$25:$H$25</c:f>
              <c:strCache>
                <c:ptCount val="6"/>
                <c:pt idx="0">
                  <c:v>FEBRERO</c:v>
                </c:pt>
                <c:pt idx="1">
                  <c:v>ABRIL</c:v>
                </c:pt>
                <c:pt idx="2">
                  <c:v>JUNIO</c:v>
                </c:pt>
                <c:pt idx="3">
                  <c:v>AGOSTO</c:v>
                </c:pt>
                <c:pt idx="4">
                  <c:v>OCTUBRE</c:v>
                </c:pt>
                <c:pt idx="5">
                  <c:v>DICIEMBRE</c:v>
                </c:pt>
              </c:strCache>
            </c:strRef>
          </c:cat>
          <c:val>
            <c:numRef>
              <c:f>'2.4.1.1 urbanas (5)'!$C$26:$H$26</c:f>
              <c:numCache>
                <c:formatCode>#,##0</c:formatCode>
                <c:ptCount val="6"/>
                <c:pt idx="0">
                  <c:v>0</c:v>
                </c:pt>
                <c:pt idx="1">
                  <c:v>0</c:v>
                </c:pt>
                <c:pt idx="2">
                  <c:v>0</c:v>
                </c:pt>
                <c:pt idx="3">
                  <c:v>0</c:v>
                </c:pt>
                <c:pt idx="4">
                  <c:v>0</c:v>
                </c:pt>
                <c:pt idx="5">
                  <c:v>0</c:v>
                </c:pt>
              </c:numCache>
            </c:numRef>
          </c:val>
        </c:ser>
        <c:axId val="109726720"/>
        <c:axId val="109740800"/>
      </c:barChart>
      <c:lineChart>
        <c:grouping val="standard"/>
        <c:ser>
          <c:idx val="1"/>
          <c:order val="1"/>
          <c:tx>
            <c:strRef>
              <c:f>'2.4.1.1 urbanas (5)'!$B$27</c:f>
              <c:strCache>
                <c:ptCount val="1"/>
                <c:pt idx="0">
                  <c:v> Metros  cuadrados  programados</c:v>
                </c:pt>
              </c:strCache>
            </c:strRef>
          </c:tx>
          <c:marker>
            <c:symbol val="none"/>
          </c:marker>
          <c:cat>
            <c:strRef>
              <c:f>'2.4.1.1 urbanas (5)'!$C$25:$H$25</c:f>
              <c:strCache>
                <c:ptCount val="6"/>
                <c:pt idx="0">
                  <c:v>FEBRERO</c:v>
                </c:pt>
                <c:pt idx="1">
                  <c:v>ABRIL</c:v>
                </c:pt>
                <c:pt idx="2">
                  <c:v>JUNIO</c:v>
                </c:pt>
                <c:pt idx="3">
                  <c:v>AGOSTO</c:v>
                </c:pt>
                <c:pt idx="4">
                  <c:v>OCTUBRE</c:v>
                </c:pt>
                <c:pt idx="5">
                  <c:v>DICIEMBRE</c:v>
                </c:pt>
              </c:strCache>
            </c:strRef>
          </c:cat>
          <c:val>
            <c:numRef>
              <c:f>'2.4.1.1 urbanas (5)'!$C$27:$H$27</c:f>
              <c:numCache>
                <c:formatCode>0</c:formatCode>
                <c:ptCount val="6"/>
                <c:pt idx="0">
                  <c:v>676</c:v>
                </c:pt>
                <c:pt idx="1">
                  <c:v>676</c:v>
                </c:pt>
                <c:pt idx="2">
                  <c:v>676</c:v>
                </c:pt>
                <c:pt idx="3">
                  <c:v>676</c:v>
                </c:pt>
                <c:pt idx="4">
                  <c:v>676</c:v>
                </c:pt>
                <c:pt idx="5">
                  <c:v>676</c:v>
                </c:pt>
              </c:numCache>
            </c:numRef>
          </c:val>
        </c:ser>
        <c:marker val="1"/>
        <c:axId val="109726720"/>
        <c:axId val="109740800"/>
      </c:lineChart>
      <c:lineChart>
        <c:grouping val="standard"/>
        <c:ser>
          <c:idx val="2"/>
          <c:order val="2"/>
          <c:tx>
            <c:strRef>
              <c:f>'2.4.1.1 urbanas (5)'!$B$28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(5)'!$C$25:$H$25</c:f>
              <c:strCache>
                <c:ptCount val="6"/>
                <c:pt idx="0">
                  <c:v>FEBRERO</c:v>
                </c:pt>
                <c:pt idx="1">
                  <c:v>ABRIL</c:v>
                </c:pt>
                <c:pt idx="2">
                  <c:v>JUNIO</c:v>
                </c:pt>
                <c:pt idx="3">
                  <c:v>AGOSTO</c:v>
                </c:pt>
                <c:pt idx="4">
                  <c:v>OCTUBRE</c:v>
                </c:pt>
                <c:pt idx="5">
                  <c:v>DICIEMBRE</c:v>
                </c:pt>
              </c:strCache>
            </c:strRef>
          </c:cat>
          <c:val>
            <c:numRef>
              <c:f>'2.4.1.1 urbanas (5)'!$C$28:$H$28</c:f>
              <c:numCache>
                <c:formatCode>0%</c:formatCode>
                <c:ptCount val="6"/>
                <c:pt idx="0">
                  <c:v>0</c:v>
                </c:pt>
                <c:pt idx="1">
                  <c:v>0</c:v>
                </c:pt>
                <c:pt idx="2">
                  <c:v>0</c:v>
                </c:pt>
                <c:pt idx="3">
                  <c:v>0</c:v>
                </c:pt>
                <c:pt idx="4">
                  <c:v>0</c:v>
                </c:pt>
                <c:pt idx="5">
                  <c:v>0</c:v>
                </c:pt>
              </c:numCache>
            </c:numRef>
          </c:val>
        </c:ser>
        <c:marker val="1"/>
        <c:axId val="109742336"/>
        <c:axId val="109752320"/>
      </c:lineChart>
      <c:catAx>
        <c:axId val="1097267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09740800"/>
        <c:crosses val="autoZero"/>
        <c:auto val="1"/>
        <c:lblAlgn val="ctr"/>
        <c:lblOffset val="100"/>
      </c:catAx>
      <c:valAx>
        <c:axId val="10974080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9726720"/>
        <c:crosses val="autoZero"/>
        <c:crossBetween val="between"/>
      </c:valAx>
      <c:catAx>
        <c:axId val="109742336"/>
        <c:scaling>
          <c:orientation val="minMax"/>
        </c:scaling>
        <c:delete val="1"/>
        <c:axPos val="b"/>
        <c:numFmt formatCode="General" sourceLinked="1"/>
        <c:tickLblPos val="none"/>
        <c:crossAx val="109752320"/>
        <c:crosses val="autoZero"/>
        <c:auto val="1"/>
        <c:lblAlgn val="ctr"/>
        <c:lblOffset val="100"/>
      </c:catAx>
      <c:valAx>
        <c:axId val="10975232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9742336"/>
        <c:crosses val="max"/>
        <c:crossBetween val="between"/>
      </c:valAx>
    </c:plotArea>
    <c:legend>
      <c:legendPos val="r"/>
      <c:layout>
        <c:manualLayout>
          <c:xMode val="edge"/>
          <c:yMode val="edge"/>
          <c:x val="0.67190576316082218"/>
          <c:y val="0.28982293879931764"/>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44" l="0.70000000000000062" r="0.70000000000000062" t="0.750000000000002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27"/>
          <c:h val="0.67857142857142982"/>
        </c:manualLayout>
      </c:layout>
      <c:barChart>
        <c:barDir val="col"/>
        <c:grouping val="clustered"/>
        <c:ser>
          <c:idx val="0"/>
          <c:order val="0"/>
          <c:tx>
            <c:strRef>
              <c:f>'2.4.1.1 urbanas (4)'!$B$26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(4)'!$C$25:$H$25</c:f>
              <c:strCache>
                <c:ptCount val="6"/>
                <c:pt idx="0">
                  <c:v>FEBRERO</c:v>
                </c:pt>
                <c:pt idx="1">
                  <c:v>ABRIL</c:v>
                </c:pt>
                <c:pt idx="2">
                  <c:v>JUNIO</c:v>
                </c:pt>
                <c:pt idx="3">
                  <c:v>AGOSTO</c:v>
                </c:pt>
                <c:pt idx="4">
                  <c:v>OCTUBRE</c:v>
                </c:pt>
                <c:pt idx="5">
                  <c:v>DICIEMBRE</c:v>
                </c:pt>
              </c:strCache>
            </c:strRef>
          </c:cat>
          <c:val>
            <c:numRef>
              <c:f>'2.4.1.1 urbanas (4)'!$C$26:$H$26</c:f>
              <c:numCache>
                <c:formatCode>#,##0</c:formatCode>
                <c:ptCount val="6"/>
                <c:pt idx="0">
                  <c:v>0</c:v>
                </c:pt>
                <c:pt idx="1">
                  <c:v>0</c:v>
                </c:pt>
                <c:pt idx="2">
                  <c:v>0</c:v>
                </c:pt>
                <c:pt idx="3">
                  <c:v>0</c:v>
                </c:pt>
                <c:pt idx="4">
                  <c:v>0</c:v>
                </c:pt>
                <c:pt idx="5">
                  <c:v>0</c:v>
                </c:pt>
              </c:numCache>
            </c:numRef>
          </c:val>
        </c:ser>
        <c:axId val="110202880"/>
        <c:axId val="110204416"/>
      </c:barChart>
      <c:lineChart>
        <c:grouping val="standard"/>
        <c:ser>
          <c:idx val="1"/>
          <c:order val="1"/>
          <c:tx>
            <c:strRef>
              <c:f>'2.4.1.1 urbanas (4)'!$B$27</c:f>
              <c:strCache>
                <c:ptCount val="1"/>
                <c:pt idx="0">
                  <c:v> Metros  cuadrados  programados</c:v>
                </c:pt>
              </c:strCache>
            </c:strRef>
          </c:tx>
          <c:marker>
            <c:symbol val="none"/>
          </c:marker>
          <c:cat>
            <c:strRef>
              <c:f>'2.4.1.1 urbanas (4)'!$C$25:$H$25</c:f>
              <c:strCache>
                <c:ptCount val="6"/>
                <c:pt idx="0">
                  <c:v>FEBRERO</c:v>
                </c:pt>
                <c:pt idx="1">
                  <c:v>ABRIL</c:v>
                </c:pt>
                <c:pt idx="2">
                  <c:v>JUNIO</c:v>
                </c:pt>
                <c:pt idx="3">
                  <c:v>AGOSTO</c:v>
                </c:pt>
                <c:pt idx="4">
                  <c:v>OCTUBRE</c:v>
                </c:pt>
                <c:pt idx="5">
                  <c:v>DICIEMBRE</c:v>
                </c:pt>
              </c:strCache>
            </c:strRef>
          </c:cat>
          <c:val>
            <c:numRef>
              <c:f>'2.4.1.1 urbanas (4)'!$C$27:$H$27</c:f>
              <c:numCache>
                <c:formatCode>0</c:formatCode>
                <c:ptCount val="6"/>
                <c:pt idx="0">
                  <c:v>676</c:v>
                </c:pt>
                <c:pt idx="1">
                  <c:v>676</c:v>
                </c:pt>
                <c:pt idx="2">
                  <c:v>676</c:v>
                </c:pt>
                <c:pt idx="3">
                  <c:v>676</c:v>
                </c:pt>
                <c:pt idx="4">
                  <c:v>676</c:v>
                </c:pt>
                <c:pt idx="5">
                  <c:v>676</c:v>
                </c:pt>
              </c:numCache>
            </c:numRef>
          </c:val>
        </c:ser>
        <c:marker val="1"/>
        <c:axId val="110202880"/>
        <c:axId val="110204416"/>
      </c:lineChart>
      <c:lineChart>
        <c:grouping val="standard"/>
        <c:ser>
          <c:idx val="2"/>
          <c:order val="2"/>
          <c:tx>
            <c:strRef>
              <c:f>'2.4.1.1 urbanas (4)'!$B$28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(4)'!$C$25:$H$25</c:f>
              <c:strCache>
                <c:ptCount val="6"/>
                <c:pt idx="0">
                  <c:v>FEBRERO</c:v>
                </c:pt>
                <c:pt idx="1">
                  <c:v>ABRIL</c:v>
                </c:pt>
                <c:pt idx="2">
                  <c:v>JUNIO</c:v>
                </c:pt>
                <c:pt idx="3">
                  <c:v>AGOSTO</c:v>
                </c:pt>
                <c:pt idx="4">
                  <c:v>OCTUBRE</c:v>
                </c:pt>
                <c:pt idx="5">
                  <c:v>DICIEMBRE</c:v>
                </c:pt>
              </c:strCache>
            </c:strRef>
          </c:cat>
          <c:val>
            <c:numRef>
              <c:f>'2.4.1.1 urbanas (4)'!$C$28:$H$28</c:f>
              <c:numCache>
                <c:formatCode>0%</c:formatCode>
                <c:ptCount val="6"/>
                <c:pt idx="0">
                  <c:v>0</c:v>
                </c:pt>
                <c:pt idx="1">
                  <c:v>0</c:v>
                </c:pt>
                <c:pt idx="2">
                  <c:v>0</c:v>
                </c:pt>
                <c:pt idx="3">
                  <c:v>0</c:v>
                </c:pt>
                <c:pt idx="4">
                  <c:v>0</c:v>
                </c:pt>
                <c:pt idx="5">
                  <c:v>0</c:v>
                </c:pt>
              </c:numCache>
            </c:numRef>
          </c:val>
        </c:ser>
        <c:marker val="1"/>
        <c:axId val="110205952"/>
        <c:axId val="110215936"/>
      </c:lineChart>
      <c:catAx>
        <c:axId val="11020288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0204416"/>
        <c:crosses val="autoZero"/>
        <c:auto val="1"/>
        <c:lblAlgn val="ctr"/>
        <c:lblOffset val="100"/>
      </c:catAx>
      <c:valAx>
        <c:axId val="11020441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0202880"/>
        <c:crosses val="autoZero"/>
        <c:crossBetween val="between"/>
      </c:valAx>
      <c:catAx>
        <c:axId val="110205952"/>
        <c:scaling>
          <c:orientation val="minMax"/>
        </c:scaling>
        <c:delete val="1"/>
        <c:axPos val="b"/>
        <c:numFmt formatCode="General" sourceLinked="1"/>
        <c:tickLblPos val="none"/>
        <c:crossAx val="110215936"/>
        <c:crosses val="autoZero"/>
        <c:auto val="1"/>
        <c:lblAlgn val="ctr"/>
        <c:lblOffset val="100"/>
      </c:catAx>
      <c:valAx>
        <c:axId val="11021593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0205952"/>
        <c:crosses val="max"/>
        <c:crossBetween val="between"/>
      </c:valAx>
    </c:plotArea>
    <c:legend>
      <c:legendPos val="r"/>
      <c:layout>
        <c:manualLayout>
          <c:xMode val="edge"/>
          <c:yMode val="edge"/>
          <c:x val="0.67190576316082185"/>
          <c:y val="0.28982293879931748"/>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22" l="0.70000000000000062" r="0.70000000000000062" t="0.750000000000002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27"/>
          <c:h val="0.67857142857142982"/>
        </c:manualLayout>
      </c:layout>
      <c:barChart>
        <c:barDir val="col"/>
        <c:grouping val="clustered"/>
        <c:ser>
          <c:idx val="0"/>
          <c:order val="0"/>
          <c:tx>
            <c:strRef>
              <c:f>'2.4.1.1 urbanas (3)'!$B$26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(3)'!$C$25:$H$25</c:f>
              <c:strCache>
                <c:ptCount val="6"/>
                <c:pt idx="0">
                  <c:v>FEBRERO</c:v>
                </c:pt>
                <c:pt idx="1">
                  <c:v>ABRIL</c:v>
                </c:pt>
                <c:pt idx="2">
                  <c:v>JUNIO</c:v>
                </c:pt>
                <c:pt idx="3">
                  <c:v>AGOSTO</c:v>
                </c:pt>
                <c:pt idx="4">
                  <c:v>OCTUBRE</c:v>
                </c:pt>
                <c:pt idx="5">
                  <c:v>DICIEMBRE</c:v>
                </c:pt>
              </c:strCache>
            </c:strRef>
          </c:cat>
          <c:val>
            <c:numRef>
              <c:f>'2.4.1.1 urbanas (3)'!$C$26:$H$26</c:f>
              <c:numCache>
                <c:formatCode>#,##0</c:formatCode>
                <c:ptCount val="6"/>
                <c:pt idx="0">
                  <c:v>0</c:v>
                </c:pt>
                <c:pt idx="1">
                  <c:v>0</c:v>
                </c:pt>
                <c:pt idx="2">
                  <c:v>0</c:v>
                </c:pt>
                <c:pt idx="3">
                  <c:v>0</c:v>
                </c:pt>
                <c:pt idx="4">
                  <c:v>0</c:v>
                </c:pt>
                <c:pt idx="5">
                  <c:v>0</c:v>
                </c:pt>
              </c:numCache>
            </c:numRef>
          </c:val>
        </c:ser>
        <c:axId val="110969600"/>
        <c:axId val="110971136"/>
      </c:barChart>
      <c:lineChart>
        <c:grouping val="standard"/>
        <c:ser>
          <c:idx val="1"/>
          <c:order val="1"/>
          <c:tx>
            <c:strRef>
              <c:f>'2.4.1.1 urbanas (3)'!$B$27</c:f>
              <c:strCache>
                <c:ptCount val="1"/>
                <c:pt idx="0">
                  <c:v> Metros  cuadrados  programados</c:v>
                </c:pt>
              </c:strCache>
            </c:strRef>
          </c:tx>
          <c:marker>
            <c:symbol val="none"/>
          </c:marker>
          <c:cat>
            <c:strRef>
              <c:f>'2.4.1.1 urbanas (3)'!$C$25:$H$25</c:f>
              <c:strCache>
                <c:ptCount val="6"/>
                <c:pt idx="0">
                  <c:v>FEBRERO</c:v>
                </c:pt>
                <c:pt idx="1">
                  <c:v>ABRIL</c:v>
                </c:pt>
                <c:pt idx="2">
                  <c:v>JUNIO</c:v>
                </c:pt>
                <c:pt idx="3">
                  <c:v>AGOSTO</c:v>
                </c:pt>
                <c:pt idx="4">
                  <c:v>OCTUBRE</c:v>
                </c:pt>
                <c:pt idx="5">
                  <c:v>DICIEMBRE</c:v>
                </c:pt>
              </c:strCache>
            </c:strRef>
          </c:cat>
          <c:val>
            <c:numRef>
              <c:f>'2.4.1.1 urbanas (3)'!$C$27:$H$27</c:f>
              <c:numCache>
                <c:formatCode>0</c:formatCode>
                <c:ptCount val="6"/>
                <c:pt idx="0">
                  <c:v>676</c:v>
                </c:pt>
                <c:pt idx="1">
                  <c:v>676</c:v>
                </c:pt>
                <c:pt idx="2">
                  <c:v>676</c:v>
                </c:pt>
                <c:pt idx="3">
                  <c:v>676</c:v>
                </c:pt>
                <c:pt idx="4">
                  <c:v>676</c:v>
                </c:pt>
                <c:pt idx="5">
                  <c:v>676</c:v>
                </c:pt>
              </c:numCache>
            </c:numRef>
          </c:val>
        </c:ser>
        <c:marker val="1"/>
        <c:axId val="110969600"/>
        <c:axId val="110971136"/>
      </c:lineChart>
      <c:lineChart>
        <c:grouping val="standard"/>
        <c:ser>
          <c:idx val="2"/>
          <c:order val="2"/>
          <c:tx>
            <c:strRef>
              <c:f>'2.4.1.1 urbanas (3)'!$B$28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(3)'!$C$25:$H$25</c:f>
              <c:strCache>
                <c:ptCount val="6"/>
                <c:pt idx="0">
                  <c:v>FEBRERO</c:v>
                </c:pt>
                <c:pt idx="1">
                  <c:v>ABRIL</c:v>
                </c:pt>
                <c:pt idx="2">
                  <c:v>JUNIO</c:v>
                </c:pt>
                <c:pt idx="3">
                  <c:v>AGOSTO</c:v>
                </c:pt>
                <c:pt idx="4">
                  <c:v>OCTUBRE</c:v>
                </c:pt>
                <c:pt idx="5">
                  <c:v>DICIEMBRE</c:v>
                </c:pt>
              </c:strCache>
            </c:strRef>
          </c:cat>
          <c:val>
            <c:numRef>
              <c:f>'2.4.1.1 urbanas (3)'!$C$28:$H$28</c:f>
              <c:numCache>
                <c:formatCode>0%</c:formatCode>
                <c:ptCount val="6"/>
                <c:pt idx="0">
                  <c:v>0</c:v>
                </c:pt>
                <c:pt idx="1">
                  <c:v>0</c:v>
                </c:pt>
                <c:pt idx="2">
                  <c:v>0</c:v>
                </c:pt>
                <c:pt idx="3">
                  <c:v>0</c:v>
                </c:pt>
                <c:pt idx="4">
                  <c:v>0</c:v>
                </c:pt>
                <c:pt idx="5">
                  <c:v>0</c:v>
                </c:pt>
              </c:numCache>
            </c:numRef>
          </c:val>
        </c:ser>
        <c:marker val="1"/>
        <c:axId val="110985216"/>
        <c:axId val="110986752"/>
      </c:lineChart>
      <c:catAx>
        <c:axId val="11096960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0971136"/>
        <c:crosses val="autoZero"/>
        <c:auto val="1"/>
        <c:lblAlgn val="ctr"/>
        <c:lblOffset val="100"/>
      </c:catAx>
      <c:valAx>
        <c:axId val="11097113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0969600"/>
        <c:crosses val="autoZero"/>
        <c:crossBetween val="between"/>
      </c:valAx>
      <c:catAx>
        <c:axId val="110985216"/>
        <c:scaling>
          <c:orientation val="minMax"/>
        </c:scaling>
        <c:delete val="1"/>
        <c:axPos val="b"/>
        <c:numFmt formatCode="General" sourceLinked="1"/>
        <c:tickLblPos val="none"/>
        <c:crossAx val="110986752"/>
        <c:crosses val="autoZero"/>
        <c:auto val="1"/>
        <c:lblAlgn val="ctr"/>
        <c:lblOffset val="100"/>
      </c:catAx>
      <c:valAx>
        <c:axId val="11098675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0985216"/>
        <c:crosses val="max"/>
        <c:crossBetween val="between"/>
      </c:valAx>
    </c:plotArea>
    <c:legend>
      <c:legendPos val="r"/>
      <c:layout>
        <c:manualLayout>
          <c:xMode val="edge"/>
          <c:yMode val="edge"/>
          <c:x val="0.67190576316082185"/>
          <c:y val="0.28982293879931748"/>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05"/>
          <c:h val="0.6785714285714296"/>
        </c:manualLayout>
      </c:layout>
      <c:barChart>
        <c:barDir val="col"/>
        <c:grouping val="clustered"/>
        <c:ser>
          <c:idx val="0"/>
          <c:order val="0"/>
          <c:tx>
            <c:strRef>
              <c:f>'2.4.1.1 urbanas (2)'!$B$26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(2)'!$C$25:$H$25</c:f>
              <c:strCache>
                <c:ptCount val="6"/>
                <c:pt idx="0">
                  <c:v>FEBRERO</c:v>
                </c:pt>
                <c:pt idx="1">
                  <c:v>ABRIL</c:v>
                </c:pt>
                <c:pt idx="2">
                  <c:v>JUNIO</c:v>
                </c:pt>
                <c:pt idx="3">
                  <c:v>AGOSTO</c:v>
                </c:pt>
                <c:pt idx="4">
                  <c:v>OCTUBRE</c:v>
                </c:pt>
                <c:pt idx="5">
                  <c:v>DICIEMBRE</c:v>
                </c:pt>
              </c:strCache>
            </c:strRef>
          </c:cat>
          <c:val>
            <c:numRef>
              <c:f>'2.4.1.1 urbanas (2)'!$C$26:$H$26</c:f>
              <c:numCache>
                <c:formatCode>#,##0</c:formatCode>
                <c:ptCount val="6"/>
                <c:pt idx="0">
                  <c:v>0</c:v>
                </c:pt>
                <c:pt idx="1">
                  <c:v>0</c:v>
                </c:pt>
                <c:pt idx="2">
                  <c:v>0</c:v>
                </c:pt>
                <c:pt idx="3">
                  <c:v>0</c:v>
                </c:pt>
                <c:pt idx="4">
                  <c:v>0</c:v>
                </c:pt>
                <c:pt idx="5">
                  <c:v>0</c:v>
                </c:pt>
              </c:numCache>
            </c:numRef>
          </c:val>
        </c:ser>
        <c:axId val="111105536"/>
        <c:axId val="111107072"/>
      </c:barChart>
      <c:lineChart>
        <c:grouping val="standard"/>
        <c:ser>
          <c:idx val="1"/>
          <c:order val="1"/>
          <c:tx>
            <c:strRef>
              <c:f>'2.4.1.1 urbanas (2)'!$B$27</c:f>
              <c:strCache>
                <c:ptCount val="1"/>
                <c:pt idx="0">
                  <c:v> Metros  cuadrados  programados</c:v>
                </c:pt>
              </c:strCache>
            </c:strRef>
          </c:tx>
          <c:marker>
            <c:symbol val="none"/>
          </c:marker>
          <c:cat>
            <c:strRef>
              <c:f>'2.4.1.1 urbanas (2)'!$C$25:$H$25</c:f>
              <c:strCache>
                <c:ptCount val="6"/>
                <c:pt idx="0">
                  <c:v>FEBRERO</c:v>
                </c:pt>
                <c:pt idx="1">
                  <c:v>ABRIL</c:v>
                </c:pt>
                <c:pt idx="2">
                  <c:v>JUNIO</c:v>
                </c:pt>
                <c:pt idx="3">
                  <c:v>AGOSTO</c:v>
                </c:pt>
                <c:pt idx="4">
                  <c:v>OCTUBRE</c:v>
                </c:pt>
                <c:pt idx="5">
                  <c:v>DICIEMBRE</c:v>
                </c:pt>
              </c:strCache>
            </c:strRef>
          </c:cat>
          <c:val>
            <c:numRef>
              <c:f>'2.4.1.1 urbanas (2)'!$C$27:$H$27</c:f>
              <c:numCache>
                <c:formatCode>0</c:formatCode>
                <c:ptCount val="6"/>
                <c:pt idx="0">
                  <c:v>676</c:v>
                </c:pt>
                <c:pt idx="1">
                  <c:v>676</c:v>
                </c:pt>
                <c:pt idx="2">
                  <c:v>676</c:v>
                </c:pt>
                <c:pt idx="3">
                  <c:v>676</c:v>
                </c:pt>
                <c:pt idx="4">
                  <c:v>676</c:v>
                </c:pt>
                <c:pt idx="5">
                  <c:v>676</c:v>
                </c:pt>
              </c:numCache>
            </c:numRef>
          </c:val>
        </c:ser>
        <c:marker val="1"/>
        <c:axId val="111105536"/>
        <c:axId val="111107072"/>
      </c:lineChart>
      <c:lineChart>
        <c:grouping val="standard"/>
        <c:ser>
          <c:idx val="2"/>
          <c:order val="2"/>
          <c:tx>
            <c:strRef>
              <c:f>'2.4.1.1 urbanas (2)'!$B$28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(2)'!$C$25:$H$25</c:f>
              <c:strCache>
                <c:ptCount val="6"/>
                <c:pt idx="0">
                  <c:v>FEBRERO</c:v>
                </c:pt>
                <c:pt idx="1">
                  <c:v>ABRIL</c:v>
                </c:pt>
                <c:pt idx="2">
                  <c:v>JUNIO</c:v>
                </c:pt>
                <c:pt idx="3">
                  <c:v>AGOSTO</c:v>
                </c:pt>
                <c:pt idx="4">
                  <c:v>OCTUBRE</c:v>
                </c:pt>
                <c:pt idx="5">
                  <c:v>DICIEMBRE</c:v>
                </c:pt>
              </c:strCache>
            </c:strRef>
          </c:cat>
          <c:val>
            <c:numRef>
              <c:f>'2.4.1.1 urbanas (2)'!$C$28:$H$28</c:f>
              <c:numCache>
                <c:formatCode>0%</c:formatCode>
                <c:ptCount val="6"/>
                <c:pt idx="0">
                  <c:v>0</c:v>
                </c:pt>
                <c:pt idx="1">
                  <c:v>0</c:v>
                </c:pt>
                <c:pt idx="2">
                  <c:v>0</c:v>
                </c:pt>
                <c:pt idx="3">
                  <c:v>0</c:v>
                </c:pt>
                <c:pt idx="4">
                  <c:v>0</c:v>
                </c:pt>
                <c:pt idx="5">
                  <c:v>0</c:v>
                </c:pt>
              </c:numCache>
            </c:numRef>
          </c:val>
        </c:ser>
        <c:marker val="1"/>
        <c:axId val="111129344"/>
        <c:axId val="111130880"/>
      </c:lineChart>
      <c:catAx>
        <c:axId val="11110553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1107072"/>
        <c:crosses val="autoZero"/>
        <c:auto val="1"/>
        <c:lblAlgn val="ctr"/>
        <c:lblOffset val="100"/>
      </c:catAx>
      <c:valAx>
        <c:axId val="11110707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1105536"/>
        <c:crosses val="autoZero"/>
        <c:crossBetween val="between"/>
      </c:valAx>
      <c:catAx>
        <c:axId val="111129344"/>
        <c:scaling>
          <c:orientation val="minMax"/>
        </c:scaling>
        <c:delete val="1"/>
        <c:axPos val="b"/>
        <c:numFmt formatCode="General" sourceLinked="1"/>
        <c:tickLblPos val="none"/>
        <c:crossAx val="111130880"/>
        <c:crosses val="autoZero"/>
        <c:auto val="1"/>
        <c:lblAlgn val="ctr"/>
        <c:lblOffset val="100"/>
      </c:catAx>
      <c:valAx>
        <c:axId val="1111308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1129344"/>
        <c:crosses val="max"/>
        <c:crossBetween val="between"/>
      </c:valAx>
    </c:plotArea>
    <c:legend>
      <c:legendPos val="r"/>
      <c:layout>
        <c:manualLayout>
          <c:xMode val="edge"/>
          <c:yMode val="edge"/>
          <c:x val="0.67190576316082162"/>
          <c:y val="0.28982293879931736"/>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788"/>
          <c:h val="0.67857142857142916"/>
        </c:manualLayout>
      </c:layout>
      <c:barChart>
        <c:barDir val="col"/>
        <c:grouping val="clustered"/>
        <c:ser>
          <c:idx val="0"/>
          <c:order val="0"/>
          <c:tx>
            <c:strRef>
              <c:f>'2.4.1.1 urbanas'!$B$26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urbanas'!$C$25:$H$25</c:f>
              <c:strCache>
                <c:ptCount val="6"/>
                <c:pt idx="0">
                  <c:v>FEBRERO</c:v>
                </c:pt>
                <c:pt idx="1">
                  <c:v>ABRIL</c:v>
                </c:pt>
                <c:pt idx="2">
                  <c:v>JUNIO</c:v>
                </c:pt>
                <c:pt idx="3">
                  <c:v>AGOSTO</c:v>
                </c:pt>
                <c:pt idx="4">
                  <c:v>OCTUBRE</c:v>
                </c:pt>
                <c:pt idx="5">
                  <c:v>DICIEMBRE</c:v>
                </c:pt>
              </c:strCache>
            </c:strRef>
          </c:cat>
          <c:val>
            <c:numRef>
              <c:f>'2.4.1.1 urbanas'!$C$26:$H$26</c:f>
              <c:numCache>
                <c:formatCode>#,##0</c:formatCode>
                <c:ptCount val="6"/>
                <c:pt idx="0">
                  <c:v>0</c:v>
                </c:pt>
                <c:pt idx="1">
                  <c:v>0</c:v>
                </c:pt>
                <c:pt idx="2">
                  <c:v>0</c:v>
                </c:pt>
                <c:pt idx="3">
                  <c:v>0</c:v>
                </c:pt>
                <c:pt idx="4">
                  <c:v>0</c:v>
                </c:pt>
                <c:pt idx="5">
                  <c:v>0</c:v>
                </c:pt>
              </c:numCache>
            </c:numRef>
          </c:val>
        </c:ser>
        <c:axId val="109648128"/>
        <c:axId val="109670400"/>
      </c:barChart>
      <c:lineChart>
        <c:grouping val="standard"/>
        <c:ser>
          <c:idx val="1"/>
          <c:order val="1"/>
          <c:tx>
            <c:strRef>
              <c:f>'2.4.1.1 urbanas'!$B$27</c:f>
              <c:strCache>
                <c:ptCount val="1"/>
                <c:pt idx="0">
                  <c:v> Metros  cuadrados  programados</c:v>
                </c:pt>
              </c:strCache>
            </c:strRef>
          </c:tx>
          <c:marker>
            <c:symbol val="none"/>
          </c:marker>
          <c:cat>
            <c:strRef>
              <c:f>'2.4.1.1 urbanas'!$C$25:$H$25</c:f>
              <c:strCache>
                <c:ptCount val="6"/>
                <c:pt idx="0">
                  <c:v>FEBRERO</c:v>
                </c:pt>
                <c:pt idx="1">
                  <c:v>ABRIL</c:v>
                </c:pt>
                <c:pt idx="2">
                  <c:v>JUNIO</c:v>
                </c:pt>
                <c:pt idx="3">
                  <c:v>AGOSTO</c:v>
                </c:pt>
                <c:pt idx="4">
                  <c:v>OCTUBRE</c:v>
                </c:pt>
                <c:pt idx="5">
                  <c:v>DICIEMBRE</c:v>
                </c:pt>
              </c:strCache>
            </c:strRef>
          </c:cat>
          <c:val>
            <c:numRef>
              <c:f>'2.4.1.1 urbanas'!$C$27:$H$27</c:f>
              <c:numCache>
                <c:formatCode>0</c:formatCode>
                <c:ptCount val="6"/>
                <c:pt idx="0">
                  <c:v>676</c:v>
                </c:pt>
                <c:pt idx="1">
                  <c:v>676</c:v>
                </c:pt>
                <c:pt idx="2">
                  <c:v>676</c:v>
                </c:pt>
                <c:pt idx="3">
                  <c:v>676</c:v>
                </c:pt>
                <c:pt idx="4">
                  <c:v>676</c:v>
                </c:pt>
                <c:pt idx="5">
                  <c:v>676</c:v>
                </c:pt>
              </c:numCache>
            </c:numRef>
          </c:val>
        </c:ser>
        <c:marker val="1"/>
        <c:axId val="109648128"/>
        <c:axId val="109670400"/>
      </c:lineChart>
      <c:lineChart>
        <c:grouping val="standard"/>
        <c:ser>
          <c:idx val="2"/>
          <c:order val="2"/>
          <c:tx>
            <c:strRef>
              <c:f>'2.4.1.1 urbanas'!$B$28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urbanas'!$C$25:$H$25</c:f>
              <c:strCache>
                <c:ptCount val="6"/>
                <c:pt idx="0">
                  <c:v>FEBRERO</c:v>
                </c:pt>
                <c:pt idx="1">
                  <c:v>ABRIL</c:v>
                </c:pt>
                <c:pt idx="2">
                  <c:v>JUNIO</c:v>
                </c:pt>
                <c:pt idx="3">
                  <c:v>AGOSTO</c:v>
                </c:pt>
                <c:pt idx="4">
                  <c:v>OCTUBRE</c:v>
                </c:pt>
                <c:pt idx="5">
                  <c:v>DICIEMBRE</c:v>
                </c:pt>
              </c:strCache>
            </c:strRef>
          </c:cat>
          <c:val>
            <c:numRef>
              <c:f>'2.4.1.1 urbanas'!$C$28:$H$28</c:f>
              <c:numCache>
                <c:formatCode>0%</c:formatCode>
                <c:ptCount val="6"/>
                <c:pt idx="0">
                  <c:v>0</c:v>
                </c:pt>
                <c:pt idx="1">
                  <c:v>0</c:v>
                </c:pt>
                <c:pt idx="2">
                  <c:v>0</c:v>
                </c:pt>
                <c:pt idx="3">
                  <c:v>0</c:v>
                </c:pt>
                <c:pt idx="4">
                  <c:v>0</c:v>
                </c:pt>
                <c:pt idx="5">
                  <c:v>0</c:v>
                </c:pt>
              </c:numCache>
            </c:numRef>
          </c:val>
        </c:ser>
        <c:marker val="1"/>
        <c:axId val="109671936"/>
        <c:axId val="109673472"/>
      </c:lineChart>
      <c:catAx>
        <c:axId val="1096481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09670400"/>
        <c:crosses val="autoZero"/>
        <c:auto val="1"/>
        <c:lblAlgn val="ctr"/>
        <c:lblOffset val="100"/>
      </c:catAx>
      <c:valAx>
        <c:axId val="10967040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9648128"/>
        <c:crosses val="autoZero"/>
        <c:crossBetween val="between"/>
      </c:valAx>
      <c:catAx>
        <c:axId val="109671936"/>
        <c:scaling>
          <c:orientation val="minMax"/>
        </c:scaling>
        <c:delete val="1"/>
        <c:axPos val="b"/>
        <c:numFmt formatCode="General" sourceLinked="1"/>
        <c:tickLblPos val="none"/>
        <c:crossAx val="109673472"/>
        <c:crosses val="autoZero"/>
        <c:auto val="1"/>
        <c:lblAlgn val="ctr"/>
        <c:lblOffset val="100"/>
      </c:catAx>
      <c:valAx>
        <c:axId val="1096734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9671936"/>
        <c:crosses val="max"/>
        <c:crossBetween val="between"/>
      </c:valAx>
    </c:plotArea>
    <c:legend>
      <c:legendPos val="r"/>
      <c:layout>
        <c:manualLayout>
          <c:xMode val="edge"/>
          <c:yMode val="edge"/>
          <c:x val="0.67190576316082118"/>
          <c:y val="0.28982293879931714"/>
          <c:w val="0.31237714070271633"/>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178" l="0.70000000000000062" r="0.70000000000000062" t="0.750000000000001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0.10497237569060766"/>
          <c:y val="1.5254237288135601E-2"/>
          <c:w val="0.44198895027624346"/>
          <c:h val="0.87966101694915366"/>
        </c:manualLayout>
      </c:layout>
      <c:barChart>
        <c:barDir val="col"/>
        <c:grouping val="clustered"/>
        <c:ser>
          <c:idx val="0"/>
          <c:order val="0"/>
          <c:tx>
            <c:strRef>
              <c:f>'2.4.1.4 rurales'!$B$26</c:f>
              <c:strCache>
                <c:ptCount val="1"/>
                <c:pt idx="0">
                  <c:v>kilometros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'2.4.1.4 rurales'!$C$25:$H$25</c:f>
              <c:strCache>
                <c:ptCount val="6"/>
                <c:pt idx="0">
                  <c:v>FEBRERO</c:v>
                </c:pt>
                <c:pt idx="1">
                  <c:v>ABRIL</c:v>
                </c:pt>
                <c:pt idx="2">
                  <c:v>JUNIO</c:v>
                </c:pt>
                <c:pt idx="3">
                  <c:v>AGOSTO</c:v>
                </c:pt>
                <c:pt idx="4">
                  <c:v>OCTUBRE</c:v>
                </c:pt>
                <c:pt idx="5">
                  <c:v>DICIEMBRE</c:v>
                </c:pt>
              </c:strCache>
            </c:strRef>
          </c:cat>
          <c:val>
            <c:numRef>
              <c:f>'2.4.1.4 rurales'!$C$26:$H$26</c:f>
              <c:numCache>
                <c:formatCode>#,##0</c:formatCode>
                <c:ptCount val="6"/>
                <c:pt idx="0">
                  <c:v>0</c:v>
                </c:pt>
                <c:pt idx="1">
                  <c:v>0</c:v>
                </c:pt>
                <c:pt idx="2">
                  <c:v>0</c:v>
                </c:pt>
                <c:pt idx="3">
                  <c:v>0</c:v>
                </c:pt>
                <c:pt idx="4">
                  <c:v>0</c:v>
                </c:pt>
                <c:pt idx="5">
                  <c:v>0</c:v>
                </c:pt>
              </c:numCache>
            </c:numRef>
          </c:val>
        </c:ser>
        <c:axId val="112655360"/>
        <c:axId val="110826240"/>
      </c:barChart>
      <c:lineChart>
        <c:grouping val="standard"/>
        <c:ser>
          <c:idx val="1"/>
          <c:order val="1"/>
          <c:tx>
            <c:strRef>
              <c:f>'2.4.1.4 rurales'!$B$27</c:f>
              <c:strCache>
                <c:ptCount val="1"/>
                <c:pt idx="0">
                  <c:v>kilometros     programados</c:v>
                </c:pt>
              </c:strCache>
            </c:strRef>
          </c:tx>
          <c:marker>
            <c:symbol val="none"/>
          </c:marker>
          <c:cat>
            <c:strRef>
              <c:f>'2.4.1.4 rurales'!$C$25:$H$25</c:f>
              <c:strCache>
                <c:ptCount val="6"/>
                <c:pt idx="0">
                  <c:v>FEBRERO</c:v>
                </c:pt>
                <c:pt idx="1">
                  <c:v>ABRIL</c:v>
                </c:pt>
                <c:pt idx="2">
                  <c:v>JUNIO</c:v>
                </c:pt>
                <c:pt idx="3">
                  <c:v>AGOSTO</c:v>
                </c:pt>
                <c:pt idx="4">
                  <c:v>OCTUBRE</c:v>
                </c:pt>
                <c:pt idx="5">
                  <c:v>DICIEMBRE</c:v>
                </c:pt>
              </c:strCache>
            </c:strRef>
          </c:cat>
          <c:val>
            <c:numRef>
              <c:f>'2.4.1.4 rurales'!$C$27:$H$27</c:f>
              <c:numCache>
                <c:formatCode>0</c:formatCode>
                <c:ptCount val="6"/>
                <c:pt idx="0">
                  <c:v>75</c:v>
                </c:pt>
                <c:pt idx="1">
                  <c:v>75</c:v>
                </c:pt>
                <c:pt idx="2">
                  <c:v>75</c:v>
                </c:pt>
                <c:pt idx="3">
                  <c:v>75</c:v>
                </c:pt>
                <c:pt idx="4">
                  <c:v>75</c:v>
                </c:pt>
                <c:pt idx="5">
                  <c:v>75</c:v>
                </c:pt>
              </c:numCache>
            </c:numRef>
          </c:val>
        </c:ser>
        <c:marker val="1"/>
        <c:axId val="112655360"/>
        <c:axId val="110826240"/>
      </c:lineChart>
      <c:lineChart>
        <c:grouping val="standard"/>
        <c:ser>
          <c:idx val="2"/>
          <c:order val="2"/>
          <c:tx>
            <c:strRef>
              <c:f>'2.4.1.4 rurales'!$B$28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'2.4.1.4 rurales'!$C$25:$H$25</c:f>
              <c:strCache>
                <c:ptCount val="6"/>
                <c:pt idx="0">
                  <c:v>FEBRERO</c:v>
                </c:pt>
                <c:pt idx="1">
                  <c:v>ABRIL</c:v>
                </c:pt>
                <c:pt idx="2">
                  <c:v>JUNIO</c:v>
                </c:pt>
                <c:pt idx="3">
                  <c:v>AGOSTO</c:v>
                </c:pt>
                <c:pt idx="4">
                  <c:v>OCTUBRE</c:v>
                </c:pt>
                <c:pt idx="5">
                  <c:v>DICIEMBRE</c:v>
                </c:pt>
              </c:strCache>
            </c:strRef>
          </c:cat>
          <c:val>
            <c:numRef>
              <c:f>'2.4.1.4 rurales'!$C$28:$H$28</c:f>
              <c:numCache>
                <c:formatCode>0%</c:formatCode>
                <c:ptCount val="6"/>
                <c:pt idx="0">
                  <c:v>0</c:v>
                </c:pt>
                <c:pt idx="1">
                  <c:v>0</c:v>
                </c:pt>
                <c:pt idx="2">
                  <c:v>0</c:v>
                </c:pt>
                <c:pt idx="3">
                  <c:v>0</c:v>
                </c:pt>
                <c:pt idx="4">
                  <c:v>0</c:v>
                </c:pt>
                <c:pt idx="5">
                  <c:v>0</c:v>
                </c:pt>
              </c:numCache>
            </c:numRef>
          </c:val>
        </c:ser>
        <c:marker val="1"/>
        <c:axId val="110827776"/>
        <c:axId val="110854144"/>
      </c:lineChart>
      <c:catAx>
        <c:axId val="11265536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0826240"/>
        <c:crosses val="autoZero"/>
        <c:auto val="1"/>
        <c:lblAlgn val="ctr"/>
        <c:lblOffset val="100"/>
      </c:catAx>
      <c:valAx>
        <c:axId val="11082624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2655360"/>
        <c:crosses val="autoZero"/>
        <c:crossBetween val="between"/>
      </c:valAx>
      <c:catAx>
        <c:axId val="110827776"/>
        <c:scaling>
          <c:orientation val="minMax"/>
        </c:scaling>
        <c:delete val="1"/>
        <c:axPos val="b"/>
        <c:numFmt formatCode="General" sourceLinked="1"/>
        <c:tickLblPos val="none"/>
        <c:crossAx val="110854144"/>
        <c:crosses val="autoZero"/>
        <c:auto val="1"/>
        <c:lblAlgn val="ctr"/>
        <c:lblOffset val="100"/>
      </c:catAx>
      <c:valAx>
        <c:axId val="1108541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0827776"/>
        <c:crosses val="max"/>
        <c:crossBetween val="between"/>
      </c:valAx>
    </c:plotArea>
    <c:legend>
      <c:legendPos val="r"/>
      <c:layout>
        <c:manualLayout>
          <c:xMode val="edge"/>
          <c:yMode val="edge"/>
          <c:x val="0.67190576316082118"/>
          <c:y val="0.28982303483251037"/>
          <c:w val="0.31237714070271566"/>
          <c:h val="0.44469024422794612"/>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77" l="0.70000000000000062" r="0.70000000000000062" t="0.750000000000003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0.10497237569060765"/>
          <c:y val="1.5254237288135601E-2"/>
          <c:w val="0.44198895027624358"/>
          <c:h val="0.87966101694915411"/>
        </c:manualLayout>
      </c:layout>
      <c:barChart>
        <c:barDir val="col"/>
        <c:grouping val="clustered"/>
        <c:ser>
          <c:idx val="0"/>
          <c:order val="0"/>
          <c:tx>
            <c:strRef>
              <c:f>'2.4.1.4 rurales (2)'!$B$26</c:f>
              <c:strCache>
                <c:ptCount val="1"/>
                <c:pt idx="0">
                  <c:v>kilometros de Placa huella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'2.4.1.4 rurales (2)'!$C$25:$H$25</c:f>
              <c:strCache>
                <c:ptCount val="6"/>
                <c:pt idx="0">
                  <c:v>FEBRERO</c:v>
                </c:pt>
                <c:pt idx="1">
                  <c:v>ABRIL</c:v>
                </c:pt>
                <c:pt idx="2">
                  <c:v>JUNIO</c:v>
                </c:pt>
                <c:pt idx="3">
                  <c:v>AGOSTO</c:v>
                </c:pt>
                <c:pt idx="4">
                  <c:v>OCTUBRE</c:v>
                </c:pt>
                <c:pt idx="5">
                  <c:v>DICIEMBRE</c:v>
                </c:pt>
              </c:strCache>
            </c:strRef>
          </c:cat>
          <c:val>
            <c:numRef>
              <c:f>'2.4.1.4 rurales (2)'!$C$26:$H$26</c:f>
              <c:numCache>
                <c:formatCode>#,##0</c:formatCode>
                <c:ptCount val="6"/>
                <c:pt idx="0">
                  <c:v>0</c:v>
                </c:pt>
                <c:pt idx="1">
                  <c:v>0</c:v>
                </c:pt>
                <c:pt idx="2">
                  <c:v>0</c:v>
                </c:pt>
                <c:pt idx="3">
                  <c:v>0</c:v>
                </c:pt>
                <c:pt idx="4">
                  <c:v>0</c:v>
                </c:pt>
                <c:pt idx="5">
                  <c:v>0</c:v>
                </c:pt>
              </c:numCache>
            </c:numRef>
          </c:val>
        </c:ser>
        <c:axId val="112787840"/>
        <c:axId val="112789376"/>
      </c:barChart>
      <c:lineChart>
        <c:grouping val="standard"/>
        <c:ser>
          <c:idx val="1"/>
          <c:order val="1"/>
          <c:tx>
            <c:strRef>
              <c:f>'2.4.1.4 rurales (2)'!$B$27</c:f>
              <c:strCache>
                <c:ptCount val="1"/>
                <c:pt idx="0">
                  <c:v>kilometros de Placa huella    programados</c:v>
                </c:pt>
              </c:strCache>
            </c:strRef>
          </c:tx>
          <c:marker>
            <c:symbol val="none"/>
          </c:marker>
          <c:cat>
            <c:strRef>
              <c:f>'2.4.1.4 rurales (2)'!$C$25:$H$25</c:f>
              <c:strCache>
                <c:ptCount val="6"/>
                <c:pt idx="0">
                  <c:v>FEBRERO</c:v>
                </c:pt>
                <c:pt idx="1">
                  <c:v>ABRIL</c:v>
                </c:pt>
                <c:pt idx="2">
                  <c:v>JUNIO</c:v>
                </c:pt>
                <c:pt idx="3">
                  <c:v>AGOSTO</c:v>
                </c:pt>
                <c:pt idx="4">
                  <c:v>OCTUBRE</c:v>
                </c:pt>
                <c:pt idx="5">
                  <c:v>DICIEMBRE</c:v>
                </c:pt>
              </c:strCache>
            </c:strRef>
          </c:cat>
          <c:val>
            <c:numRef>
              <c:f>'2.4.1.4 rurales (2)'!$C$27:$H$27</c:f>
              <c:numCache>
                <c:formatCode>0</c:formatCode>
                <c:ptCount val="6"/>
                <c:pt idx="0">
                  <c:v>4</c:v>
                </c:pt>
                <c:pt idx="1">
                  <c:v>4</c:v>
                </c:pt>
                <c:pt idx="2">
                  <c:v>4</c:v>
                </c:pt>
                <c:pt idx="3">
                  <c:v>4</c:v>
                </c:pt>
                <c:pt idx="4">
                  <c:v>4</c:v>
                </c:pt>
                <c:pt idx="5">
                  <c:v>4</c:v>
                </c:pt>
              </c:numCache>
            </c:numRef>
          </c:val>
        </c:ser>
        <c:marker val="1"/>
        <c:axId val="112787840"/>
        <c:axId val="112789376"/>
      </c:lineChart>
      <c:lineChart>
        <c:grouping val="standard"/>
        <c:ser>
          <c:idx val="2"/>
          <c:order val="2"/>
          <c:tx>
            <c:strRef>
              <c:f>'2.4.1.4 rurales (2)'!$B$28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'2.4.1.4 rurales (2)'!$C$25:$H$25</c:f>
              <c:strCache>
                <c:ptCount val="6"/>
                <c:pt idx="0">
                  <c:v>FEBRERO</c:v>
                </c:pt>
                <c:pt idx="1">
                  <c:v>ABRIL</c:v>
                </c:pt>
                <c:pt idx="2">
                  <c:v>JUNIO</c:v>
                </c:pt>
                <c:pt idx="3">
                  <c:v>AGOSTO</c:v>
                </c:pt>
                <c:pt idx="4">
                  <c:v>OCTUBRE</c:v>
                </c:pt>
                <c:pt idx="5">
                  <c:v>DICIEMBRE</c:v>
                </c:pt>
              </c:strCache>
            </c:strRef>
          </c:cat>
          <c:val>
            <c:numRef>
              <c:f>'2.4.1.4 rurales (2)'!$C$28:$H$28</c:f>
              <c:numCache>
                <c:formatCode>0%</c:formatCode>
                <c:ptCount val="6"/>
                <c:pt idx="0">
                  <c:v>0</c:v>
                </c:pt>
                <c:pt idx="1">
                  <c:v>0</c:v>
                </c:pt>
                <c:pt idx="2">
                  <c:v>0</c:v>
                </c:pt>
                <c:pt idx="3">
                  <c:v>0</c:v>
                </c:pt>
                <c:pt idx="4">
                  <c:v>0</c:v>
                </c:pt>
                <c:pt idx="5">
                  <c:v>0</c:v>
                </c:pt>
              </c:numCache>
            </c:numRef>
          </c:val>
        </c:ser>
        <c:marker val="1"/>
        <c:axId val="112790912"/>
        <c:axId val="112817280"/>
      </c:lineChart>
      <c:catAx>
        <c:axId val="1127878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2789376"/>
        <c:crosses val="autoZero"/>
        <c:auto val="1"/>
        <c:lblAlgn val="ctr"/>
        <c:lblOffset val="100"/>
      </c:catAx>
      <c:valAx>
        <c:axId val="11278937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2787840"/>
        <c:crosses val="autoZero"/>
        <c:crossBetween val="between"/>
      </c:valAx>
      <c:catAx>
        <c:axId val="112790912"/>
        <c:scaling>
          <c:orientation val="minMax"/>
        </c:scaling>
        <c:delete val="1"/>
        <c:axPos val="b"/>
        <c:numFmt formatCode="General" sourceLinked="1"/>
        <c:tickLblPos val="none"/>
        <c:crossAx val="112817280"/>
        <c:crosses val="autoZero"/>
        <c:auto val="1"/>
        <c:lblAlgn val="ctr"/>
        <c:lblOffset val="100"/>
      </c:catAx>
      <c:valAx>
        <c:axId val="1128172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2790912"/>
        <c:crosses val="max"/>
        <c:crossBetween val="between"/>
      </c:valAx>
    </c:plotArea>
    <c:legend>
      <c:legendPos val="r"/>
      <c:layout>
        <c:manualLayout>
          <c:xMode val="edge"/>
          <c:yMode val="edge"/>
          <c:x val="0.67190576316082162"/>
          <c:y val="0.28982303483251037"/>
          <c:w val="0.31237714070271577"/>
          <c:h val="0.44469024422794612"/>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 l="0.70000000000000062" r="0.70000000000000062" t="0.75000000000000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0.10313075506445672"/>
          <c:y val="2.795031055900625E-2"/>
          <c:w val="0.45672191528545164"/>
          <c:h val="0.80745341614906863"/>
        </c:manualLayout>
      </c:layout>
      <c:barChart>
        <c:barDir val="col"/>
        <c:grouping val="clustered"/>
        <c:ser>
          <c:idx val="0"/>
          <c:order val="0"/>
          <c:tx>
            <c:strRef>
              <c:f>'1.4.1.3 aseo   '!$B$26</c:f>
              <c:strCache>
                <c:ptCount val="1"/>
                <c:pt idx="0">
                  <c:v>Plan de acción ejecutado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'1.4.1.3 aseo   '!$C$25:$H$25</c:f>
              <c:strCache>
                <c:ptCount val="6"/>
                <c:pt idx="0">
                  <c:v>FEBRERO</c:v>
                </c:pt>
                <c:pt idx="1">
                  <c:v>ABRIL</c:v>
                </c:pt>
                <c:pt idx="2">
                  <c:v>JUNIO</c:v>
                </c:pt>
                <c:pt idx="3">
                  <c:v>AGOSTO</c:v>
                </c:pt>
                <c:pt idx="4">
                  <c:v>OCTUBRE</c:v>
                </c:pt>
                <c:pt idx="5">
                  <c:v>DICIEMBRE</c:v>
                </c:pt>
              </c:strCache>
            </c:strRef>
          </c:cat>
          <c:val>
            <c:numRef>
              <c:f>'1.4.1.3 aseo   '!$C$26:$H$26</c:f>
              <c:numCache>
                <c:formatCode>#,##0</c:formatCode>
                <c:ptCount val="6"/>
                <c:pt idx="0">
                  <c:v>0</c:v>
                </c:pt>
                <c:pt idx="1">
                  <c:v>0</c:v>
                </c:pt>
                <c:pt idx="2">
                  <c:v>0</c:v>
                </c:pt>
                <c:pt idx="3">
                  <c:v>0</c:v>
                </c:pt>
                <c:pt idx="4">
                  <c:v>0</c:v>
                </c:pt>
                <c:pt idx="5">
                  <c:v>0</c:v>
                </c:pt>
              </c:numCache>
            </c:numRef>
          </c:val>
        </c:ser>
        <c:axId val="112841856"/>
        <c:axId val="112843392"/>
      </c:barChart>
      <c:lineChart>
        <c:grouping val="standard"/>
        <c:ser>
          <c:idx val="1"/>
          <c:order val="1"/>
          <c:tx>
            <c:strRef>
              <c:f>'1.4.1.3 aseo   '!$B$27</c:f>
              <c:strCache>
                <c:ptCount val="1"/>
                <c:pt idx="0">
                  <c:v>Plan de acción programado</c:v>
                </c:pt>
              </c:strCache>
            </c:strRef>
          </c:tx>
          <c:marker>
            <c:symbol val="none"/>
          </c:marker>
          <c:cat>
            <c:strRef>
              <c:f>'1.4.1.3 aseo   '!$C$25:$H$25</c:f>
              <c:strCache>
                <c:ptCount val="6"/>
                <c:pt idx="0">
                  <c:v>FEBRERO</c:v>
                </c:pt>
                <c:pt idx="1">
                  <c:v>ABRIL</c:v>
                </c:pt>
                <c:pt idx="2">
                  <c:v>JUNIO</c:v>
                </c:pt>
                <c:pt idx="3">
                  <c:v>AGOSTO</c:v>
                </c:pt>
                <c:pt idx="4">
                  <c:v>OCTUBRE</c:v>
                </c:pt>
                <c:pt idx="5">
                  <c:v>DICIEMBRE</c:v>
                </c:pt>
              </c:strCache>
            </c:strRef>
          </c:cat>
          <c:val>
            <c:numRef>
              <c:f>'1.4.1.3 aseo   '!$C$27:$H$27</c:f>
              <c:numCache>
                <c:formatCode>0</c:formatCode>
                <c:ptCount val="6"/>
                <c:pt idx="0">
                  <c:v>2</c:v>
                </c:pt>
                <c:pt idx="1">
                  <c:v>2</c:v>
                </c:pt>
                <c:pt idx="2">
                  <c:v>2</c:v>
                </c:pt>
                <c:pt idx="3">
                  <c:v>2</c:v>
                </c:pt>
                <c:pt idx="4">
                  <c:v>2</c:v>
                </c:pt>
                <c:pt idx="5">
                  <c:v>2</c:v>
                </c:pt>
              </c:numCache>
            </c:numRef>
          </c:val>
        </c:ser>
        <c:marker val="1"/>
        <c:axId val="112841856"/>
        <c:axId val="112843392"/>
      </c:lineChart>
      <c:lineChart>
        <c:grouping val="standard"/>
        <c:ser>
          <c:idx val="2"/>
          <c:order val="2"/>
          <c:tx>
            <c:strRef>
              <c:f>'1.4.1.3 aseo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'1.4.1.3 aseo   '!$C$25:$H$25</c:f>
              <c:strCache>
                <c:ptCount val="6"/>
                <c:pt idx="0">
                  <c:v>FEBRERO</c:v>
                </c:pt>
                <c:pt idx="1">
                  <c:v>ABRIL</c:v>
                </c:pt>
                <c:pt idx="2">
                  <c:v>JUNIO</c:v>
                </c:pt>
                <c:pt idx="3">
                  <c:v>AGOSTO</c:v>
                </c:pt>
                <c:pt idx="4">
                  <c:v>OCTUBRE</c:v>
                </c:pt>
                <c:pt idx="5">
                  <c:v>DICIEMBRE</c:v>
                </c:pt>
              </c:strCache>
            </c:strRef>
          </c:cat>
          <c:val>
            <c:numRef>
              <c:f>'1.4.1.3 aseo   '!$C$28:$H$28</c:f>
              <c:numCache>
                <c:formatCode>0%</c:formatCode>
                <c:ptCount val="6"/>
                <c:pt idx="0">
                  <c:v>0</c:v>
                </c:pt>
                <c:pt idx="1">
                  <c:v>0</c:v>
                </c:pt>
                <c:pt idx="2">
                  <c:v>0</c:v>
                </c:pt>
                <c:pt idx="3">
                  <c:v>0</c:v>
                </c:pt>
                <c:pt idx="4">
                  <c:v>0</c:v>
                </c:pt>
                <c:pt idx="5">
                  <c:v>0</c:v>
                </c:pt>
              </c:numCache>
            </c:numRef>
          </c:val>
        </c:ser>
        <c:marker val="1"/>
        <c:axId val="113521024"/>
        <c:axId val="113522560"/>
      </c:lineChart>
      <c:catAx>
        <c:axId val="11284185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2843392"/>
        <c:crosses val="autoZero"/>
        <c:auto val="1"/>
        <c:lblAlgn val="ctr"/>
        <c:lblOffset val="100"/>
      </c:catAx>
      <c:valAx>
        <c:axId val="11284339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2841856"/>
        <c:crosses val="autoZero"/>
        <c:crossBetween val="between"/>
      </c:valAx>
      <c:catAx>
        <c:axId val="113521024"/>
        <c:scaling>
          <c:orientation val="minMax"/>
        </c:scaling>
        <c:delete val="1"/>
        <c:axPos val="b"/>
        <c:numFmt formatCode="General" sourceLinked="1"/>
        <c:tickLblPos val="none"/>
        <c:crossAx val="113522560"/>
        <c:crosses val="autoZero"/>
        <c:auto val="1"/>
        <c:lblAlgn val="ctr"/>
        <c:lblOffset val="100"/>
      </c:catAx>
      <c:valAx>
        <c:axId val="11352256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3521024"/>
        <c:crosses val="max"/>
        <c:crossBetween val="between"/>
      </c:valAx>
    </c:plotArea>
    <c:legend>
      <c:legendPos val="r"/>
      <c:layout>
        <c:manualLayout>
          <c:xMode val="edge"/>
          <c:yMode val="edge"/>
          <c:x val="0.6719057631608214"/>
          <c:y val="0.28982279388989518"/>
          <c:w val="0.31237714070271638"/>
          <c:h val="0.44469017459774052"/>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5.8931860036832422E-2"/>
          <c:y val="3.1746031746031744E-2"/>
          <c:w val="0.47513812154696133"/>
          <c:h val="0.67857142857142982"/>
        </c:manualLayout>
      </c:layout>
      <c:barChart>
        <c:barDir val="col"/>
        <c:grouping val="clustered"/>
        <c:ser>
          <c:idx val="0"/>
          <c:order val="0"/>
          <c:tx>
            <c:strRef>
              <c:f>'2.4.1.1 - I'!$B$26</c:f>
              <c:strCache>
                <c:ptCount val="1"/>
                <c:pt idx="0">
                  <c:v>Estudios  Realizados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 I'!$C$25:$H$25</c:f>
              <c:strCache>
                <c:ptCount val="6"/>
                <c:pt idx="0">
                  <c:v>FEBRERO</c:v>
                </c:pt>
                <c:pt idx="1">
                  <c:v>ABRIL</c:v>
                </c:pt>
                <c:pt idx="2">
                  <c:v>JUNIO</c:v>
                </c:pt>
                <c:pt idx="3">
                  <c:v>AGOSTO</c:v>
                </c:pt>
                <c:pt idx="4">
                  <c:v>OCTUBRE</c:v>
                </c:pt>
                <c:pt idx="5">
                  <c:v>DICIEMBRE</c:v>
                </c:pt>
              </c:strCache>
            </c:strRef>
          </c:cat>
          <c:val>
            <c:numRef>
              <c:f>'2.4.1.1 - I'!$C$26:$H$26</c:f>
              <c:numCache>
                <c:formatCode>#,##0</c:formatCode>
                <c:ptCount val="6"/>
                <c:pt idx="0">
                  <c:v>0</c:v>
                </c:pt>
                <c:pt idx="1">
                  <c:v>0</c:v>
                </c:pt>
                <c:pt idx="2">
                  <c:v>0</c:v>
                </c:pt>
                <c:pt idx="3">
                  <c:v>0</c:v>
                </c:pt>
                <c:pt idx="4">
                  <c:v>0</c:v>
                </c:pt>
                <c:pt idx="5">
                  <c:v>0</c:v>
                </c:pt>
              </c:numCache>
            </c:numRef>
          </c:val>
        </c:ser>
        <c:axId val="113891200"/>
        <c:axId val="113892736"/>
      </c:barChart>
      <c:lineChart>
        <c:grouping val="standard"/>
        <c:ser>
          <c:idx val="1"/>
          <c:order val="1"/>
          <c:tx>
            <c:strRef>
              <c:f>'2.4.1.1 - I'!$B$27</c:f>
              <c:strCache>
                <c:ptCount val="1"/>
                <c:pt idx="0">
                  <c:v>Estudios  programados</c:v>
                </c:pt>
              </c:strCache>
            </c:strRef>
          </c:tx>
          <c:marker>
            <c:symbol val="none"/>
          </c:marker>
          <c:cat>
            <c:strRef>
              <c:f>'2.4.1.1 - I'!$C$25:$H$25</c:f>
              <c:strCache>
                <c:ptCount val="6"/>
                <c:pt idx="0">
                  <c:v>FEBRERO</c:v>
                </c:pt>
                <c:pt idx="1">
                  <c:v>ABRIL</c:v>
                </c:pt>
                <c:pt idx="2">
                  <c:v>JUNIO</c:v>
                </c:pt>
                <c:pt idx="3">
                  <c:v>AGOSTO</c:v>
                </c:pt>
                <c:pt idx="4">
                  <c:v>OCTUBRE</c:v>
                </c:pt>
                <c:pt idx="5">
                  <c:v>DICIEMBRE</c:v>
                </c:pt>
              </c:strCache>
            </c:strRef>
          </c:cat>
          <c:val>
            <c:numRef>
              <c:f>'2.4.1.1 - I'!$C$27:$H$27</c:f>
              <c:numCache>
                <c:formatCode>0</c:formatCode>
                <c:ptCount val="6"/>
                <c:pt idx="0">
                  <c:v>2</c:v>
                </c:pt>
                <c:pt idx="1">
                  <c:v>2</c:v>
                </c:pt>
                <c:pt idx="2">
                  <c:v>2</c:v>
                </c:pt>
                <c:pt idx="3">
                  <c:v>2</c:v>
                </c:pt>
                <c:pt idx="4">
                  <c:v>2</c:v>
                </c:pt>
                <c:pt idx="5">
                  <c:v>2</c:v>
                </c:pt>
              </c:numCache>
            </c:numRef>
          </c:val>
        </c:ser>
        <c:marker val="1"/>
        <c:axId val="113891200"/>
        <c:axId val="113892736"/>
      </c:lineChart>
      <c:lineChart>
        <c:grouping val="standard"/>
        <c:ser>
          <c:idx val="2"/>
          <c:order val="2"/>
          <c:tx>
            <c:strRef>
              <c:f>'2.4.1.1 - I'!$B$28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 I'!$C$25:$H$25</c:f>
              <c:strCache>
                <c:ptCount val="6"/>
                <c:pt idx="0">
                  <c:v>FEBRERO</c:v>
                </c:pt>
                <c:pt idx="1">
                  <c:v>ABRIL</c:v>
                </c:pt>
                <c:pt idx="2">
                  <c:v>JUNIO</c:v>
                </c:pt>
                <c:pt idx="3">
                  <c:v>AGOSTO</c:v>
                </c:pt>
                <c:pt idx="4">
                  <c:v>OCTUBRE</c:v>
                </c:pt>
                <c:pt idx="5">
                  <c:v>DICIEMBRE</c:v>
                </c:pt>
              </c:strCache>
            </c:strRef>
          </c:cat>
          <c:val>
            <c:numRef>
              <c:f>'2.4.1.1 - I'!$C$28:$H$28</c:f>
              <c:numCache>
                <c:formatCode>0%</c:formatCode>
                <c:ptCount val="6"/>
                <c:pt idx="0">
                  <c:v>0</c:v>
                </c:pt>
                <c:pt idx="1">
                  <c:v>0</c:v>
                </c:pt>
                <c:pt idx="2">
                  <c:v>0</c:v>
                </c:pt>
                <c:pt idx="3">
                  <c:v>0</c:v>
                </c:pt>
                <c:pt idx="4">
                  <c:v>0</c:v>
                </c:pt>
                <c:pt idx="5">
                  <c:v>0</c:v>
                </c:pt>
              </c:numCache>
            </c:numRef>
          </c:val>
        </c:ser>
        <c:marker val="1"/>
        <c:axId val="113591424"/>
        <c:axId val="113592960"/>
      </c:lineChart>
      <c:catAx>
        <c:axId val="11389120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13892736"/>
        <c:crosses val="autoZero"/>
        <c:auto val="1"/>
        <c:lblAlgn val="ctr"/>
        <c:lblOffset val="100"/>
      </c:catAx>
      <c:valAx>
        <c:axId val="11389273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3891200"/>
        <c:crosses val="autoZero"/>
        <c:crossBetween val="between"/>
      </c:valAx>
      <c:catAx>
        <c:axId val="113591424"/>
        <c:scaling>
          <c:orientation val="minMax"/>
        </c:scaling>
        <c:delete val="1"/>
        <c:axPos val="b"/>
        <c:numFmt formatCode="General" sourceLinked="1"/>
        <c:tickLblPos val="none"/>
        <c:crossAx val="113592960"/>
        <c:crosses val="autoZero"/>
        <c:auto val="1"/>
        <c:lblAlgn val="ctr"/>
        <c:lblOffset val="100"/>
      </c:catAx>
      <c:valAx>
        <c:axId val="11359296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13591424"/>
        <c:crosses val="max"/>
        <c:crossBetween val="between"/>
      </c:valAx>
    </c:plotArea>
    <c:legend>
      <c:legendPos val="r"/>
      <c:layout>
        <c:manualLayout>
          <c:xMode val="edge"/>
          <c:yMode val="edge"/>
          <c:x val="0.67190576316082185"/>
          <c:y val="0.28982293879931748"/>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0.10313075506445672"/>
          <c:y val="1.8633540372670808E-2"/>
          <c:w val="0.45672191528545175"/>
          <c:h val="0.75465838509316774"/>
        </c:manualLayout>
      </c:layout>
      <c:barChart>
        <c:barDir val="col"/>
        <c:grouping val="clustered"/>
        <c:ser>
          <c:idx val="0"/>
          <c:order val="0"/>
          <c:tx>
            <c:strRef>
              <c:f>'1.4.2.2  '!$B$26</c:f>
              <c:strCache>
                <c:ptCount val="1"/>
                <c:pt idx="0">
                  <c:v>Número de proyectos gestionados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'1.4.2.2  '!$C$25:$H$25</c:f>
              <c:strCache>
                <c:ptCount val="6"/>
                <c:pt idx="0">
                  <c:v>FEBRERO</c:v>
                </c:pt>
                <c:pt idx="1">
                  <c:v>ABRIL</c:v>
                </c:pt>
                <c:pt idx="2">
                  <c:v>JUNIO</c:v>
                </c:pt>
                <c:pt idx="3">
                  <c:v>AGOSTO</c:v>
                </c:pt>
                <c:pt idx="4">
                  <c:v>OCTUBRE</c:v>
                </c:pt>
                <c:pt idx="5">
                  <c:v>DICIEMBRE</c:v>
                </c:pt>
              </c:strCache>
            </c:strRef>
          </c:cat>
          <c:val>
            <c:numRef>
              <c:f>'1.4.2.2  '!$C$26:$H$26</c:f>
              <c:numCache>
                <c:formatCode>#,##0</c:formatCode>
                <c:ptCount val="6"/>
                <c:pt idx="0">
                  <c:v>0</c:v>
                </c:pt>
                <c:pt idx="1">
                  <c:v>0</c:v>
                </c:pt>
                <c:pt idx="2">
                  <c:v>0</c:v>
                </c:pt>
                <c:pt idx="3">
                  <c:v>0</c:v>
                </c:pt>
                <c:pt idx="4">
                  <c:v>0</c:v>
                </c:pt>
                <c:pt idx="5">
                  <c:v>0</c:v>
                </c:pt>
              </c:numCache>
            </c:numRef>
          </c:val>
        </c:ser>
        <c:axId val="80020608"/>
        <c:axId val="80022144"/>
      </c:barChart>
      <c:lineChart>
        <c:grouping val="standard"/>
        <c:ser>
          <c:idx val="1"/>
          <c:order val="1"/>
          <c:tx>
            <c:strRef>
              <c:f>'1.4.2.2  '!$B$27</c:f>
              <c:strCache>
                <c:ptCount val="1"/>
                <c:pt idx="0">
                  <c:v>Número de proyectos programados </c:v>
                </c:pt>
              </c:strCache>
            </c:strRef>
          </c:tx>
          <c:marker>
            <c:symbol val="none"/>
          </c:marker>
          <c:cat>
            <c:strRef>
              <c:f>'1.4.2.2  '!$C$25:$H$25</c:f>
              <c:strCache>
                <c:ptCount val="6"/>
                <c:pt idx="0">
                  <c:v>FEBRERO</c:v>
                </c:pt>
                <c:pt idx="1">
                  <c:v>ABRIL</c:v>
                </c:pt>
                <c:pt idx="2">
                  <c:v>JUNIO</c:v>
                </c:pt>
                <c:pt idx="3">
                  <c:v>AGOSTO</c:v>
                </c:pt>
                <c:pt idx="4">
                  <c:v>OCTUBRE</c:v>
                </c:pt>
                <c:pt idx="5">
                  <c:v>DICIEMBRE</c:v>
                </c:pt>
              </c:strCache>
            </c:strRef>
          </c:cat>
          <c:val>
            <c:numRef>
              <c:f>'1.4.2.2  '!$C$27:$H$27</c:f>
              <c:numCache>
                <c:formatCode>0</c:formatCode>
                <c:ptCount val="6"/>
                <c:pt idx="0">
                  <c:v>1</c:v>
                </c:pt>
                <c:pt idx="1">
                  <c:v>1</c:v>
                </c:pt>
                <c:pt idx="2">
                  <c:v>1</c:v>
                </c:pt>
                <c:pt idx="3">
                  <c:v>1</c:v>
                </c:pt>
                <c:pt idx="4">
                  <c:v>1</c:v>
                </c:pt>
                <c:pt idx="5">
                  <c:v>1</c:v>
                </c:pt>
              </c:numCache>
            </c:numRef>
          </c:val>
        </c:ser>
        <c:marker val="1"/>
        <c:axId val="80020608"/>
        <c:axId val="80022144"/>
      </c:lineChart>
      <c:lineChart>
        <c:grouping val="standard"/>
        <c:ser>
          <c:idx val="2"/>
          <c:order val="2"/>
          <c:tx>
            <c:strRef>
              <c:f>'1.4.2.2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'1.4.2.2  '!$C$25:$H$25</c:f>
              <c:strCache>
                <c:ptCount val="6"/>
                <c:pt idx="0">
                  <c:v>FEBRERO</c:v>
                </c:pt>
                <c:pt idx="1">
                  <c:v>ABRIL</c:v>
                </c:pt>
                <c:pt idx="2">
                  <c:v>JUNIO</c:v>
                </c:pt>
                <c:pt idx="3">
                  <c:v>AGOSTO</c:v>
                </c:pt>
                <c:pt idx="4">
                  <c:v>OCTUBRE</c:v>
                </c:pt>
                <c:pt idx="5">
                  <c:v>DICIEMBRE</c:v>
                </c:pt>
              </c:strCache>
            </c:strRef>
          </c:cat>
          <c:val>
            <c:numRef>
              <c:f>'1.4.2.2  '!$C$28:$H$28</c:f>
              <c:numCache>
                <c:formatCode>0%</c:formatCode>
                <c:ptCount val="6"/>
                <c:pt idx="0">
                  <c:v>0</c:v>
                </c:pt>
                <c:pt idx="1">
                  <c:v>0</c:v>
                </c:pt>
                <c:pt idx="2">
                  <c:v>0</c:v>
                </c:pt>
                <c:pt idx="3">
                  <c:v>0</c:v>
                </c:pt>
                <c:pt idx="4">
                  <c:v>0</c:v>
                </c:pt>
                <c:pt idx="5">
                  <c:v>0</c:v>
                </c:pt>
              </c:numCache>
            </c:numRef>
          </c:val>
        </c:ser>
        <c:marker val="1"/>
        <c:axId val="80032128"/>
        <c:axId val="80033664"/>
      </c:lineChart>
      <c:catAx>
        <c:axId val="8002060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80022144"/>
        <c:crosses val="autoZero"/>
        <c:auto val="1"/>
        <c:lblAlgn val="ctr"/>
        <c:lblOffset val="100"/>
      </c:catAx>
      <c:valAx>
        <c:axId val="8002214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80020608"/>
        <c:crosses val="autoZero"/>
        <c:crossBetween val="between"/>
      </c:valAx>
      <c:catAx>
        <c:axId val="80032128"/>
        <c:scaling>
          <c:orientation val="minMax"/>
        </c:scaling>
        <c:delete val="1"/>
        <c:axPos val="b"/>
        <c:numFmt formatCode="General" sourceLinked="1"/>
        <c:tickLblPos val="none"/>
        <c:crossAx val="80033664"/>
        <c:crosses val="autoZero"/>
        <c:auto val="1"/>
        <c:lblAlgn val="ctr"/>
        <c:lblOffset val="100"/>
      </c:catAx>
      <c:valAx>
        <c:axId val="8003366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80032128"/>
        <c:crosses val="max"/>
        <c:crossBetween val="between"/>
      </c:valAx>
    </c:plotArea>
    <c:legend>
      <c:legendPos val="r"/>
      <c:layout>
        <c:manualLayout>
          <c:xMode val="edge"/>
          <c:yMode val="edge"/>
          <c:x val="0.67190576316082162"/>
          <c:y val="0.28982279388989535"/>
          <c:w val="0.31237714070271638"/>
          <c:h val="0.44469017459774052"/>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927"/>
          <c:h val="0.67857142857143116"/>
        </c:manualLayout>
      </c:layout>
      <c:barChart>
        <c:barDir val="col"/>
        <c:grouping val="clustered"/>
        <c:ser>
          <c:idx val="0"/>
          <c:order val="0"/>
          <c:tx>
            <c:strRef>
              <c:f>'2.4.1.1 urbanas (12)'!$B$26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(12)'!$C$25:$H$25</c:f>
              <c:strCache>
                <c:ptCount val="6"/>
                <c:pt idx="0">
                  <c:v>FEBRERO</c:v>
                </c:pt>
                <c:pt idx="1">
                  <c:v>ABRIL</c:v>
                </c:pt>
                <c:pt idx="2">
                  <c:v>JUNIO</c:v>
                </c:pt>
                <c:pt idx="3">
                  <c:v>AGOSTO</c:v>
                </c:pt>
                <c:pt idx="4">
                  <c:v>OCTUBRE</c:v>
                </c:pt>
                <c:pt idx="5">
                  <c:v>DICIEMBRE</c:v>
                </c:pt>
              </c:strCache>
            </c:strRef>
          </c:cat>
          <c:val>
            <c:numRef>
              <c:f>'2.4.1.1 urbanas (12)'!$C$26:$H$26</c:f>
              <c:numCache>
                <c:formatCode>#,##0</c:formatCode>
                <c:ptCount val="6"/>
                <c:pt idx="0">
                  <c:v>0</c:v>
                </c:pt>
                <c:pt idx="1">
                  <c:v>0</c:v>
                </c:pt>
                <c:pt idx="2">
                  <c:v>0</c:v>
                </c:pt>
                <c:pt idx="3">
                  <c:v>0</c:v>
                </c:pt>
                <c:pt idx="4">
                  <c:v>0</c:v>
                </c:pt>
                <c:pt idx="5">
                  <c:v>0</c:v>
                </c:pt>
              </c:numCache>
            </c:numRef>
          </c:val>
        </c:ser>
        <c:axId val="98301824"/>
        <c:axId val="98303360"/>
      </c:barChart>
      <c:lineChart>
        <c:grouping val="standard"/>
        <c:ser>
          <c:idx val="1"/>
          <c:order val="1"/>
          <c:tx>
            <c:strRef>
              <c:f>'2.4.1.1 urbanas (12)'!$B$27</c:f>
              <c:strCache>
                <c:ptCount val="1"/>
                <c:pt idx="0">
                  <c:v> Metros  cuadrados  programados</c:v>
                </c:pt>
              </c:strCache>
            </c:strRef>
          </c:tx>
          <c:marker>
            <c:symbol val="none"/>
          </c:marker>
          <c:cat>
            <c:strRef>
              <c:f>'2.4.1.1 urbanas (12)'!$C$25:$H$25</c:f>
              <c:strCache>
                <c:ptCount val="6"/>
                <c:pt idx="0">
                  <c:v>FEBRERO</c:v>
                </c:pt>
                <c:pt idx="1">
                  <c:v>ABRIL</c:v>
                </c:pt>
                <c:pt idx="2">
                  <c:v>JUNIO</c:v>
                </c:pt>
                <c:pt idx="3">
                  <c:v>AGOSTO</c:v>
                </c:pt>
                <c:pt idx="4">
                  <c:v>OCTUBRE</c:v>
                </c:pt>
                <c:pt idx="5">
                  <c:v>DICIEMBRE</c:v>
                </c:pt>
              </c:strCache>
            </c:strRef>
          </c:cat>
          <c:val>
            <c:numRef>
              <c:f>'2.4.1.1 urbanas (12)'!$C$27:$H$27</c:f>
              <c:numCache>
                <c:formatCode>0</c:formatCode>
                <c:ptCount val="6"/>
                <c:pt idx="0">
                  <c:v>275</c:v>
                </c:pt>
                <c:pt idx="1">
                  <c:v>275</c:v>
                </c:pt>
                <c:pt idx="2">
                  <c:v>275</c:v>
                </c:pt>
                <c:pt idx="3">
                  <c:v>275</c:v>
                </c:pt>
                <c:pt idx="4">
                  <c:v>275</c:v>
                </c:pt>
                <c:pt idx="5">
                  <c:v>275</c:v>
                </c:pt>
              </c:numCache>
            </c:numRef>
          </c:val>
        </c:ser>
        <c:marker val="1"/>
        <c:axId val="98301824"/>
        <c:axId val="98303360"/>
      </c:lineChart>
      <c:lineChart>
        <c:grouping val="standard"/>
        <c:ser>
          <c:idx val="2"/>
          <c:order val="2"/>
          <c:tx>
            <c:strRef>
              <c:f>'2.4.1.1 urbanas (12)'!$B$28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(12)'!$C$25:$H$25</c:f>
              <c:strCache>
                <c:ptCount val="6"/>
                <c:pt idx="0">
                  <c:v>FEBRERO</c:v>
                </c:pt>
                <c:pt idx="1">
                  <c:v>ABRIL</c:v>
                </c:pt>
                <c:pt idx="2">
                  <c:v>JUNIO</c:v>
                </c:pt>
                <c:pt idx="3">
                  <c:v>AGOSTO</c:v>
                </c:pt>
                <c:pt idx="4">
                  <c:v>OCTUBRE</c:v>
                </c:pt>
                <c:pt idx="5">
                  <c:v>DICIEMBRE</c:v>
                </c:pt>
              </c:strCache>
            </c:strRef>
          </c:cat>
          <c:val>
            <c:numRef>
              <c:f>'2.4.1.1 urbanas (12)'!$C$28:$H$28</c:f>
              <c:numCache>
                <c:formatCode>0%</c:formatCode>
                <c:ptCount val="6"/>
                <c:pt idx="0">
                  <c:v>0</c:v>
                </c:pt>
                <c:pt idx="1">
                  <c:v>0</c:v>
                </c:pt>
                <c:pt idx="2">
                  <c:v>0</c:v>
                </c:pt>
                <c:pt idx="3">
                  <c:v>0</c:v>
                </c:pt>
                <c:pt idx="4">
                  <c:v>0</c:v>
                </c:pt>
                <c:pt idx="5">
                  <c:v>0</c:v>
                </c:pt>
              </c:numCache>
            </c:numRef>
          </c:val>
        </c:ser>
        <c:marker val="1"/>
        <c:axId val="86664320"/>
        <c:axId val="86665856"/>
      </c:lineChart>
      <c:catAx>
        <c:axId val="9830182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98303360"/>
        <c:crosses val="autoZero"/>
        <c:auto val="1"/>
        <c:lblAlgn val="ctr"/>
        <c:lblOffset val="100"/>
      </c:catAx>
      <c:valAx>
        <c:axId val="983033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301824"/>
        <c:crosses val="autoZero"/>
        <c:crossBetween val="between"/>
      </c:valAx>
      <c:catAx>
        <c:axId val="86664320"/>
        <c:scaling>
          <c:orientation val="minMax"/>
        </c:scaling>
        <c:delete val="1"/>
        <c:axPos val="b"/>
        <c:numFmt formatCode="General" sourceLinked="1"/>
        <c:tickLblPos val="none"/>
        <c:crossAx val="86665856"/>
        <c:crosses val="autoZero"/>
        <c:auto val="1"/>
        <c:lblAlgn val="ctr"/>
        <c:lblOffset val="100"/>
      </c:catAx>
      <c:valAx>
        <c:axId val="8666585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86664320"/>
        <c:crosses val="max"/>
        <c:crossBetween val="between"/>
      </c:valAx>
    </c:plotArea>
    <c:legend>
      <c:legendPos val="r"/>
      <c:layout>
        <c:manualLayout>
          <c:xMode val="edge"/>
          <c:yMode val="edge"/>
          <c:x val="0.67190576316082362"/>
          <c:y val="0.28982293879931836"/>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33" l="0.70000000000000062" r="0.70000000000000062" t="0.750000000000003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905"/>
          <c:h val="0.67857142857143093"/>
        </c:manualLayout>
      </c:layout>
      <c:barChart>
        <c:barDir val="col"/>
        <c:grouping val="clustered"/>
        <c:ser>
          <c:idx val="0"/>
          <c:order val="0"/>
          <c:tx>
            <c:strRef>
              <c:f>'2.4.1.1 urbanas (11)'!$B$26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(11)'!$C$25:$H$25</c:f>
              <c:strCache>
                <c:ptCount val="6"/>
                <c:pt idx="0">
                  <c:v>FEBRERO</c:v>
                </c:pt>
                <c:pt idx="1">
                  <c:v>ABRIL</c:v>
                </c:pt>
                <c:pt idx="2">
                  <c:v>JUNIO</c:v>
                </c:pt>
                <c:pt idx="3">
                  <c:v>AGOSTO</c:v>
                </c:pt>
                <c:pt idx="4">
                  <c:v>OCTUBRE</c:v>
                </c:pt>
                <c:pt idx="5">
                  <c:v>DICIEMBRE</c:v>
                </c:pt>
              </c:strCache>
            </c:strRef>
          </c:cat>
          <c:val>
            <c:numRef>
              <c:f>'2.4.1.1 urbanas (11)'!$C$26:$H$26</c:f>
              <c:numCache>
                <c:formatCode>#,##0</c:formatCode>
                <c:ptCount val="6"/>
                <c:pt idx="0">
                  <c:v>0</c:v>
                </c:pt>
                <c:pt idx="1">
                  <c:v>0</c:v>
                </c:pt>
                <c:pt idx="2">
                  <c:v>0</c:v>
                </c:pt>
                <c:pt idx="3">
                  <c:v>0</c:v>
                </c:pt>
                <c:pt idx="4">
                  <c:v>0</c:v>
                </c:pt>
                <c:pt idx="5">
                  <c:v>0</c:v>
                </c:pt>
              </c:numCache>
            </c:numRef>
          </c:val>
        </c:ser>
        <c:axId val="98626176"/>
        <c:axId val="98054528"/>
      </c:barChart>
      <c:lineChart>
        <c:grouping val="standard"/>
        <c:ser>
          <c:idx val="1"/>
          <c:order val="1"/>
          <c:tx>
            <c:strRef>
              <c:f>'2.4.1.1 urbanas (11)'!$B$27</c:f>
              <c:strCache>
                <c:ptCount val="1"/>
                <c:pt idx="0">
                  <c:v> Metros  cuadrados  programados</c:v>
                </c:pt>
              </c:strCache>
            </c:strRef>
          </c:tx>
          <c:marker>
            <c:symbol val="none"/>
          </c:marker>
          <c:cat>
            <c:strRef>
              <c:f>'2.4.1.1 urbanas (11)'!$C$25:$H$25</c:f>
              <c:strCache>
                <c:ptCount val="6"/>
                <c:pt idx="0">
                  <c:v>FEBRERO</c:v>
                </c:pt>
                <c:pt idx="1">
                  <c:v>ABRIL</c:v>
                </c:pt>
                <c:pt idx="2">
                  <c:v>JUNIO</c:v>
                </c:pt>
                <c:pt idx="3">
                  <c:v>AGOSTO</c:v>
                </c:pt>
                <c:pt idx="4">
                  <c:v>OCTUBRE</c:v>
                </c:pt>
                <c:pt idx="5">
                  <c:v>DICIEMBRE</c:v>
                </c:pt>
              </c:strCache>
            </c:strRef>
          </c:cat>
          <c:val>
            <c:numRef>
              <c:f>'2.4.1.1 urbanas (11)'!$C$27:$H$27</c:f>
              <c:numCache>
                <c:formatCode>0</c:formatCode>
                <c:ptCount val="6"/>
                <c:pt idx="0">
                  <c:v>275</c:v>
                </c:pt>
                <c:pt idx="1">
                  <c:v>275</c:v>
                </c:pt>
                <c:pt idx="2">
                  <c:v>275</c:v>
                </c:pt>
                <c:pt idx="3">
                  <c:v>275</c:v>
                </c:pt>
                <c:pt idx="4">
                  <c:v>275</c:v>
                </c:pt>
                <c:pt idx="5">
                  <c:v>275</c:v>
                </c:pt>
              </c:numCache>
            </c:numRef>
          </c:val>
        </c:ser>
        <c:marker val="1"/>
        <c:axId val="98626176"/>
        <c:axId val="98054528"/>
      </c:lineChart>
      <c:lineChart>
        <c:grouping val="standard"/>
        <c:ser>
          <c:idx val="2"/>
          <c:order val="2"/>
          <c:tx>
            <c:strRef>
              <c:f>'2.4.1.1 urbanas (11)'!$B$28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(11)'!$C$25:$H$25</c:f>
              <c:strCache>
                <c:ptCount val="6"/>
                <c:pt idx="0">
                  <c:v>FEBRERO</c:v>
                </c:pt>
                <c:pt idx="1">
                  <c:v>ABRIL</c:v>
                </c:pt>
                <c:pt idx="2">
                  <c:v>JUNIO</c:v>
                </c:pt>
                <c:pt idx="3">
                  <c:v>AGOSTO</c:v>
                </c:pt>
                <c:pt idx="4">
                  <c:v>OCTUBRE</c:v>
                </c:pt>
                <c:pt idx="5">
                  <c:v>DICIEMBRE</c:v>
                </c:pt>
              </c:strCache>
            </c:strRef>
          </c:cat>
          <c:val>
            <c:numRef>
              <c:f>'2.4.1.1 urbanas (11)'!$C$28:$H$28</c:f>
              <c:numCache>
                <c:formatCode>0%</c:formatCode>
                <c:ptCount val="6"/>
                <c:pt idx="0">
                  <c:v>0</c:v>
                </c:pt>
                <c:pt idx="1">
                  <c:v>0</c:v>
                </c:pt>
                <c:pt idx="2">
                  <c:v>0</c:v>
                </c:pt>
                <c:pt idx="3">
                  <c:v>0</c:v>
                </c:pt>
                <c:pt idx="4">
                  <c:v>0</c:v>
                </c:pt>
                <c:pt idx="5">
                  <c:v>0</c:v>
                </c:pt>
              </c:numCache>
            </c:numRef>
          </c:val>
        </c:ser>
        <c:marker val="1"/>
        <c:axId val="98056064"/>
        <c:axId val="98057600"/>
      </c:lineChart>
      <c:catAx>
        <c:axId val="9862617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98054528"/>
        <c:crosses val="autoZero"/>
        <c:auto val="1"/>
        <c:lblAlgn val="ctr"/>
        <c:lblOffset val="100"/>
      </c:catAx>
      <c:valAx>
        <c:axId val="9805452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626176"/>
        <c:crosses val="autoZero"/>
        <c:crossBetween val="between"/>
      </c:valAx>
      <c:catAx>
        <c:axId val="98056064"/>
        <c:scaling>
          <c:orientation val="minMax"/>
        </c:scaling>
        <c:delete val="1"/>
        <c:axPos val="b"/>
        <c:numFmt formatCode="General" sourceLinked="1"/>
        <c:tickLblPos val="none"/>
        <c:crossAx val="98057600"/>
        <c:crosses val="autoZero"/>
        <c:auto val="1"/>
        <c:lblAlgn val="ctr"/>
        <c:lblOffset val="100"/>
      </c:catAx>
      <c:valAx>
        <c:axId val="9805760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056064"/>
        <c:crosses val="max"/>
        <c:crossBetween val="between"/>
      </c:valAx>
    </c:plotArea>
    <c:legend>
      <c:legendPos val="r"/>
      <c:layout>
        <c:manualLayout>
          <c:xMode val="edge"/>
          <c:yMode val="edge"/>
          <c:x val="0.67190576316082318"/>
          <c:y val="0.28982293879931814"/>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88"/>
          <c:h val="0.67857142857143071"/>
        </c:manualLayout>
      </c:layout>
      <c:barChart>
        <c:barDir val="col"/>
        <c:grouping val="clustered"/>
        <c:ser>
          <c:idx val="0"/>
          <c:order val="0"/>
          <c:tx>
            <c:strRef>
              <c:f>'2.4.1.1 urbanas (10)'!$B$26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(10)'!$C$25:$H$25</c:f>
              <c:strCache>
                <c:ptCount val="6"/>
                <c:pt idx="0">
                  <c:v>FEBRERO</c:v>
                </c:pt>
                <c:pt idx="1">
                  <c:v>ABRIL</c:v>
                </c:pt>
                <c:pt idx="2">
                  <c:v>JUNIO</c:v>
                </c:pt>
                <c:pt idx="3">
                  <c:v>AGOSTO</c:v>
                </c:pt>
                <c:pt idx="4">
                  <c:v>OCTUBRE</c:v>
                </c:pt>
                <c:pt idx="5">
                  <c:v>DICIEMBRE</c:v>
                </c:pt>
              </c:strCache>
            </c:strRef>
          </c:cat>
          <c:val>
            <c:numRef>
              <c:f>'2.4.1.1 urbanas (10)'!$C$26:$H$26</c:f>
              <c:numCache>
                <c:formatCode>#,##0</c:formatCode>
                <c:ptCount val="6"/>
                <c:pt idx="0">
                  <c:v>0</c:v>
                </c:pt>
                <c:pt idx="1">
                  <c:v>0</c:v>
                </c:pt>
                <c:pt idx="2">
                  <c:v>0</c:v>
                </c:pt>
                <c:pt idx="3">
                  <c:v>0</c:v>
                </c:pt>
                <c:pt idx="4">
                  <c:v>0</c:v>
                </c:pt>
                <c:pt idx="5">
                  <c:v>0</c:v>
                </c:pt>
              </c:numCache>
            </c:numRef>
          </c:val>
        </c:ser>
        <c:axId val="98745344"/>
        <c:axId val="98759424"/>
      </c:barChart>
      <c:lineChart>
        <c:grouping val="standard"/>
        <c:ser>
          <c:idx val="1"/>
          <c:order val="1"/>
          <c:tx>
            <c:strRef>
              <c:f>'2.4.1.1 urbanas (10)'!$B$27</c:f>
              <c:strCache>
                <c:ptCount val="1"/>
                <c:pt idx="0">
                  <c:v> Metros  cuadrados  programados</c:v>
                </c:pt>
              </c:strCache>
            </c:strRef>
          </c:tx>
          <c:marker>
            <c:symbol val="none"/>
          </c:marker>
          <c:cat>
            <c:strRef>
              <c:f>'2.4.1.1 urbanas (10)'!$C$25:$H$25</c:f>
              <c:strCache>
                <c:ptCount val="6"/>
                <c:pt idx="0">
                  <c:v>FEBRERO</c:v>
                </c:pt>
                <c:pt idx="1">
                  <c:v>ABRIL</c:v>
                </c:pt>
                <c:pt idx="2">
                  <c:v>JUNIO</c:v>
                </c:pt>
                <c:pt idx="3">
                  <c:v>AGOSTO</c:v>
                </c:pt>
                <c:pt idx="4">
                  <c:v>OCTUBRE</c:v>
                </c:pt>
                <c:pt idx="5">
                  <c:v>DICIEMBRE</c:v>
                </c:pt>
              </c:strCache>
            </c:strRef>
          </c:cat>
          <c:val>
            <c:numRef>
              <c:f>'2.4.1.1 urbanas (10)'!$C$27:$H$27</c:f>
              <c:numCache>
                <c:formatCode>0</c:formatCode>
                <c:ptCount val="6"/>
                <c:pt idx="0">
                  <c:v>275</c:v>
                </c:pt>
                <c:pt idx="1">
                  <c:v>275</c:v>
                </c:pt>
                <c:pt idx="2">
                  <c:v>275</c:v>
                </c:pt>
                <c:pt idx="3">
                  <c:v>275</c:v>
                </c:pt>
                <c:pt idx="4">
                  <c:v>275</c:v>
                </c:pt>
                <c:pt idx="5">
                  <c:v>275</c:v>
                </c:pt>
              </c:numCache>
            </c:numRef>
          </c:val>
        </c:ser>
        <c:marker val="1"/>
        <c:axId val="98745344"/>
        <c:axId val="98759424"/>
      </c:lineChart>
      <c:lineChart>
        <c:grouping val="standard"/>
        <c:ser>
          <c:idx val="2"/>
          <c:order val="2"/>
          <c:tx>
            <c:strRef>
              <c:f>'2.4.1.1 urbanas (10)'!$B$28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(10)'!$C$25:$H$25</c:f>
              <c:strCache>
                <c:ptCount val="6"/>
                <c:pt idx="0">
                  <c:v>FEBRERO</c:v>
                </c:pt>
                <c:pt idx="1">
                  <c:v>ABRIL</c:v>
                </c:pt>
                <c:pt idx="2">
                  <c:v>JUNIO</c:v>
                </c:pt>
                <c:pt idx="3">
                  <c:v>AGOSTO</c:v>
                </c:pt>
                <c:pt idx="4">
                  <c:v>OCTUBRE</c:v>
                </c:pt>
                <c:pt idx="5">
                  <c:v>DICIEMBRE</c:v>
                </c:pt>
              </c:strCache>
            </c:strRef>
          </c:cat>
          <c:val>
            <c:numRef>
              <c:f>'2.4.1.1 urbanas (10)'!$C$28:$H$28</c:f>
              <c:numCache>
                <c:formatCode>0%</c:formatCode>
                <c:ptCount val="6"/>
                <c:pt idx="0">
                  <c:v>0</c:v>
                </c:pt>
                <c:pt idx="1">
                  <c:v>0</c:v>
                </c:pt>
                <c:pt idx="2">
                  <c:v>0</c:v>
                </c:pt>
                <c:pt idx="3">
                  <c:v>0</c:v>
                </c:pt>
                <c:pt idx="4">
                  <c:v>0</c:v>
                </c:pt>
                <c:pt idx="5">
                  <c:v>0</c:v>
                </c:pt>
              </c:numCache>
            </c:numRef>
          </c:val>
        </c:ser>
        <c:marker val="1"/>
        <c:axId val="98760960"/>
        <c:axId val="99024896"/>
      </c:lineChart>
      <c:catAx>
        <c:axId val="9874534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98759424"/>
        <c:crosses val="autoZero"/>
        <c:auto val="1"/>
        <c:lblAlgn val="ctr"/>
        <c:lblOffset val="100"/>
      </c:catAx>
      <c:valAx>
        <c:axId val="9875942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745344"/>
        <c:crosses val="autoZero"/>
        <c:crossBetween val="between"/>
      </c:valAx>
      <c:catAx>
        <c:axId val="98760960"/>
        <c:scaling>
          <c:orientation val="minMax"/>
        </c:scaling>
        <c:delete val="1"/>
        <c:axPos val="b"/>
        <c:numFmt formatCode="General" sourceLinked="1"/>
        <c:tickLblPos val="none"/>
        <c:crossAx val="99024896"/>
        <c:crosses val="autoZero"/>
        <c:auto val="1"/>
        <c:lblAlgn val="ctr"/>
        <c:lblOffset val="100"/>
      </c:catAx>
      <c:valAx>
        <c:axId val="990248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760960"/>
        <c:crosses val="max"/>
        <c:crossBetween val="between"/>
      </c:valAx>
    </c:plotArea>
    <c:legend>
      <c:legendPos val="r"/>
      <c:layout>
        <c:manualLayout>
          <c:xMode val="edge"/>
          <c:yMode val="edge"/>
          <c:x val="0.67190576316082284"/>
          <c:y val="0.28982293879931798"/>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66"/>
          <c:h val="0.67857142857143038"/>
        </c:manualLayout>
      </c:layout>
      <c:barChart>
        <c:barDir val="col"/>
        <c:grouping val="clustered"/>
        <c:ser>
          <c:idx val="0"/>
          <c:order val="0"/>
          <c:tx>
            <c:strRef>
              <c:f>'2.4.1.1 urbanas (9)'!$B$26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(9)'!$C$25:$H$25</c:f>
              <c:strCache>
                <c:ptCount val="6"/>
                <c:pt idx="0">
                  <c:v>FEBRERO</c:v>
                </c:pt>
                <c:pt idx="1">
                  <c:v>ABRIL</c:v>
                </c:pt>
                <c:pt idx="2">
                  <c:v>JUNIO</c:v>
                </c:pt>
                <c:pt idx="3">
                  <c:v>AGOSTO</c:v>
                </c:pt>
                <c:pt idx="4">
                  <c:v>OCTUBRE</c:v>
                </c:pt>
                <c:pt idx="5">
                  <c:v>DICIEMBRE</c:v>
                </c:pt>
              </c:strCache>
            </c:strRef>
          </c:cat>
          <c:val>
            <c:numRef>
              <c:f>'2.4.1.1 urbanas (9)'!$C$26:$H$26</c:f>
              <c:numCache>
                <c:formatCode>#,##0</c:formatCode>
                <c:ptCount val="6"/>
                <c:pt idx="0">
                  <c:v>0</c:v>
                </c:pt>
                <c:pt idx="1">
                  <c:v>0</c:v>
                </c:pt>
                <c:pt idx="2">
                  <c:v>0</c:v>
                </c:pt>
                <c:pt idx="3">
                  <c:v>0</c:v>
                </c:pt>
                <c:pt idx="4">
                  <c:v>0</c:v>
                </c:pt>
                <c:pt idx="5">
                  <c:v>0</c:v>
                </c:pt>
              </c:numCache>
            </c:numRef>
          </c:val>
        </c:ser>
        <c:axId val="99606528"/>
        <c:axId val="99608064"/>
      </c:barChart>
      <c:lineChart>
        <c:grouping val="standard"/>
        <c:ser>
          <c:idx val="1"/>
          <c:order val="1"/>
          <c:tx>
            <c:strRef>
              <c:f>'2.4.1.1 urbanas (9)'!$B$27</c:f>
              <c:strCache>
                <c:ptCount val="1"/>
                <c:pt idx="0">
                  <c:v> Metros  cuadrados  programados</c:v>
                </c:pt>
              </c:strCache>
            </c:strRef>
          </c:tx>
          <c:marker>
            <c:symbol val="none"/>
          </c:marker>
          <c:cat>
            <c:strRef>
              <c:f>'2.4.1.1 urbanas (9)'!$C$25:$H$25</c:f>
              <c:strCache>
                <c:ptCount val="6"/>
                <c:pt idx="0">
                  <c:v>FEBRERO</c:v>
                </c:pt>
                <c:pt idx="1">
                  <c:v>ABRIL</c:v>
                </c:pt>
                <c:pt idx="2">
                  <c:v>JUNIO</c:v>
                </c:pt>
                <c:pt idx="3">
                  <c:v>AGOSTO</c:v>
                </c:pt>
                <c:pt idx="4">
                  <c:v>OCTUBRE</c:v>
                </c:pt>
                <c:pt idx="5">
                  <c:v>DICIEMBRE</c:v>
                </c:pt>
              </c:strCache>
            </c:strRef>
          </c:cat>
          <c:val>
            <c:numRef>
              <c:f>'2.4.1.1 urbanas (9)'!$C$27:$H$27</c:f>
              <c:numCache>
                <c:formatCode>0</c:formatCode>
                <c:ptCount val="6"/>
                <c:pt idx="0">
                  <c:v>676</c:v>
                </c:pt>
                <c:pt idx="1">
                  <c:v>676</c:v>
                </c:pt>
                <c:pt idx="2">
                  <c:v>676</c:v>
                </c:pt>
                <c:pt idx="3">
                  <c:v>676</c:v>
                </c:pt>
                <c:pt idx="4">
                  <c:v>676</c:v>
                </c:pt>
                <c:pt idx="5">
                  <c:v>676</c:v>
                </c:pt>
              </c:numCache>
            </c:numRef>
          </c:val>
        </c:ser>
        <c:marker val="1"/>
        <c:axId val="99606528"/>
        <c:axId val="99608064"/>
      </c:lineChart>
      <c:lineChart>
        <c:grouping val="standard"/>
        <c:ser>
          <c:idx val="2"/>
          <c:order val="2"/>
          <c:tx>
            <c:strRef>
              <c:f>'2.4.1.1 urbanas (9)'!$B$28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(9)'!$C$25:$H$25</c:f>
              <c:strCache>
                <c:ptCount val="6"/>
                <c:pt idx="0">
                  <c:v>FEBRERO</c:v>
                </c:pt>
                <c:pt idx="1">
                  <c:v>ABRIL</c:v>
                </c:pt>
                <c:pt idx="2">
                  <c:v>JUNIO</c:v>
                </c:pt>
                <c:pt idx="3">
                  <c:v>AGOSTO</c:v>
                </c:pt>
                <c:pt idx="4">
                  <c:v>OCTUBRE</c:v>
                </c:pt>
                <c:pt idx="5">
                  <c:v>DICIEMBRE</c:v>
                </c:pt>
              </c:strCache>
            </c:strRef>
          </c:cat>
          <c:val>
            <c:numRef>
              <c:f>'2.4.1.1 urbanas (9)'!$C$28:$H$28</c:f>
              <c:numCache>
                <c:formatCode>0%</c:formatCode>
                <c:ptCount val="6"/>
                <c:pt idx="0">
                  <c:v>0</c:v>
                </c:pt>
                <c:pt idx="1">
                  <c:v>0</c:v>
                </c:pt>
                <c:pt idx="2">
                  <c:v>0</c:v>
                </c:pt>
                <c:pt idx="3">
                  <c:v>0</c:v>
                </c:pt>
                <c:pt idx="4">
                  <c:v>0</c:v>
                </c:pt>
                <c:pt idx="5">
                  <c:v>0</c:v>
                </c:pt>
              </c:numCache>
            </c:numRef>
          </c:val>
        </c:ser>
        <c:marker val="1"/>
        <c:axId val="99609600"/>
        <c:axId val="99095296"/>
      </c:lineChart>
      <c:catAx>
        <c:axId val="996065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99608064"/>
        <c:crosses val="autoZero"/>
        <c:auto val="1"/>
        <c:lblAlgn val="ctr"/>
        <c:lblOffset val="100"/>
      </c:catAx>
      <c:valAx>
        <c:axId val="9960806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9606528"/>
        <c:crosses val="autoZero"/>
        <c:crossBetween val="between"/>
      </c:valAx>
      <c:catAx>
        <c:axId val="99609600"/>
        <c:scaling>
          <c:orientation val="minMax"/>
        </c:scaling>
        <c:delete val="1"/>
        <c:axPos val="b"/>
        <c:numFmt formatCode="General" sourceLinked="1"/>
        <c:tickLblPos val="none"/>
        <c:crossAx val="99095296"/>
        <c:crosses val="autoZero"/>
        <c:auto val="1"/>
        <c:lblAlgn val="ctr"/>
        <c:lblOffset val="100"/>
      </c:catAx>
      <c:valAx>
        <c:axId val="990952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9609600"/>
        <c:crosses val="max"/>
        <c:crossBetween val="between"/>
      </c:valAx>
    </c:plotArea>
    <c:legend>
      <c:legendPos val="r"/>
      <c:layout>
        <c:manualLayout>
          <c:xMode val="edge"/>
          <c:yMode val="edge"/>
          <c:x val="0.67190576316082262"/>
          <c:y val="0.28982293879931786"/>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88"/>
          <c:h val="0.67857142857143071"/>
        </c:manualLayout>
      </c:layout>
      <c:barChart>
        <c:barDir val="col"/>
        <c:grouping val="clustered"/>
        <c:ser>
          <c:idx val="0"/>
          <c:order val="0"/>
          <c:tx>
            <c:strRef>
              <c:f>'2.4.1.1 urbanas (8)'!$B$26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(8)'!$C$25:$H$25</c:f>
              <c:strCache>
                <c:ptCount val="6"/>
                <c:pt idx="0">
                  <c:v>FEBRERO</c:v>
                </c:pt>
                <c:pt idx="1">
                  <c:v>ABRIL</c:v>
                </c:pt>
                <c:pt idx="2">
                  <c:v>JUNIO</c:v>
                </c:pt>
                <c:pt idx="3">
                  <c:v>AGOSTO</c:v>
                </c:pt>
                <c:pt idx="4">
                  <c:v>OCTUBRE</c:v>
                </c:pt>
                <c:pt idx="5">
                  <c:v>DICIEMBRE</c:v>
                </c:pt>
              </c:strCache>
            </c:strRef>
          </c:cat>
          <c:val>
            <c:numRef>
              <c:f>'2.4.1.1 urbanas (8)'!$C$26:$H$26</c:f>
              <c:numCache>
                <c:formatCode>#,##0</c:formatCode>
                <c:ptCount val="6"/>
                <c:pt idx="0">
                  <c:v>0</c:v>
                </c:pt>
                <c:pt idx="1">
                  <c:v>0</c:v>
                </c:pt>
                <c:pt idx="2">
                  <c:v>0</c:v>
                </c:pt>
                <c:pt idx="3">
                  <c:v>0</c:v>
                </c:pt>
                <c:pt idx="4">
                  <c:v>0</c:v>
                </c:pt>
                <c:pt idx="5">
                  <c:v>0</c:v>
                </c:pt>
              </c:numCache>
            </c:numRef>
          </c:val>
        </c:ser>
        <c:axId val="98353920"/>
        <c:axId val="98355456"/>
      </c:barChart>
      <c:lineChart>
        <c:grouping val="standard"/>
        <c:ser>
          <c:idx val="1"/>
          <c:order val="1"/>
          <c:tx>
            <c:strRef>
              <c:f>'2.4.1.1 urbanas (8)'!$B$27</c:f>
              <c:strCache>
                <c:ptCount val="1"/>
                <c:pt idx="0">
                  <c:v> Metros  cuadrados  programados</c:v>
                </c:pt>
              </c:strCache>
            </c:strRef>
          </c:tx>
          <c:marker>
            <c:symbol val="none"/>
          </c:marker>
          <c:cat>
            <c:strRef>
              <c:f>'2.4.1.1 urbanas (8)'!$C$25:$H$25</c:f>
              <c:strCache>
                <c:ptCount val="6"/>
                <c:pt idx="0">
                  <c:v>FEBRERO</c:v>
                </c:pt>
                <c:pt idx="1">
                  <c:v>ABRIL</c:v>
                </c:pt>
                <c:pt idx="2">
                  <c:v>JUNIO</c:v>
                </c:pt>
                <c:pt idx="3">
                  <c:v>AGOSTO</c:v>
                </c:pt>
                <c:pt idx="4">
                  <c:v>OCTUBRE</c:v>
                </c:pt>
                <c:pt idx="5">
                  <c:v>DICIEMBRE</c:v>
                </c:pt>
              </c:strCache>
            </c:strRef>
          </c:cat>
          <c:val>
            <c:numRef>
              <c:f>'2.4.1.1 urbanas (8)'!$C$27:$H$27</c:f>
              <c:numCache>
                <c:formatCode>0</c:formatCode>
                <c:ptCount val="6"/>
                <c:pt idx="0">
                  <c:v>676</c:v>
                </c:pt>
                <c:pt idx="1">
                  <c:v>676</c:v>
                </c:pt>
                <c:pt idx="2">
                  <c:v>676</c:v>
                </c:pt>
                <c:pt idx="3">
                  <c:v>676</c:v>
                </c:pt>
                <c:pt idx="4">
                  <c:v>676</c:v>
                </c:pt>
                <c:pt idx="5">
                  <c:v>676</c:v>
                </c:pt>
              </c:numCache>
            </c:numRef>
          </c:val>
        </c:ser>
        <c:marker val="1"/>
        <c:axId val="98353920"/>
        <c:axId val="98355456"/>
      </c:lineChart>
      <c:lineChart>
        <c:grouping val="standard"/>
        <c:ser>
          <c:idx val="2"/>
          <c:order val="2"/>
          <c:tx>
            <c:strRef>
              <c:f>'2.4.1.1 urbanas (8)'!$B$28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(8)'!$C$25:$H$25</c:f>
              <c:strCache>
                <c:ptCount val="6"/>
                <c:pt idx="0">
                  <c:v>FEBRERO</c:v>
                </c:pt>
                <c:pt idx="1">
                  <c:v>ABRIL</c:v>
                </c:pt>
                <c:pt idx="2">
                  <c:v>JUNIO</c:v>
                </c:pt>
                <c:pt idx="3">
                  <c:v>AGOSTO</c:v>
                </c:pt>
                <c:pt idx="4">
                  <c:v>OCTUBRE</c:v>
                </c:pt>
                <c:pt idx="5">
                  <c:v>DICIEMBRE</c:v>
                </c:pt>
              </c:strCache>
            </c:strRef>
          </c:cat>
          <c:val>
            <c:numRef>
              <c:f>'2.4.1.1 urbanas (8)'!$C$28:$H$28</c:f>
              <c:numCache>
                <c:formatCode>0%</c:formatCode>
                <c:ptCount val="6"/>
                <c:pt idx="0">
                  <c:v>0</c:v>
                </c:pt>
                <c:pt idx="1">
                  <c:v>0</c:v>
                </c:pt>
                <c:pt idx="2">
                  <c:v>0</c:v>
                </c:pt>
                <c:pt idx="3">
                  <c:v>0</c:v>
                </c:pt>
                <c:pt idx="4">
                  <c:v>0</c:v>
                </c:pt>
                <c:pt idx="5">
                  <c:v>0</c:v>
                </c:pt>
              </c:numCache>
            </c:numRef>
          </c:val>
        </c:ser>
        <c:marker val="1"/>
        <c:axId val="99946496"/>
        <c:axId val="99948032"/>
      </c:lineChart>
      <c:catAx>
        <c:axId val="983539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98355456"/>
        <c:crosses val="autoZero"/>
        <c:auto val="1"/>
        <c:lblAlgn val="ctr"/>
        <c:lblOffset val="100"/>
      </c:catAx>
      <c:valAx>
        <c:axId val="9835545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8353920"/>
        <c:crosses val="autoZero"/>
        <c:crossBetween val="between"/>
      </c:valAx>
      <c:catAx>
        <c:axId val="99946496"/>
        <c:scaling>
          <c:orientation val="minMax"/>
        </c:scaling>
        <c:delete val="1"/>
        <c:axPos val="b"/>
        <c:numFmt formatCode="General" sourceLinked="1"/>
        <c:tickLblPos val="none"/>
        <c:crossAx val="99948032"/>
        <c:crosses val="autoZero"/>
        <c:auto val="1"/>
        <c:lblAlgn val="ctr"/>
        <c:lblOffset val="100"/>
      </c:catAx>
      <c:valAx>
        <c:axId val="9994803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99946496"/>
        <c:crosses val="max"/>
        <c:crossBetween val="between"/>
      </c:valAx>
    </c:plotArea>
    <c:legend>
      <c:legendPos val="r"/>
      <c:layout>
        <c:manualLayout>
          <c:xMode val="edge"/>
          <c:yMode val="edge"/>
          <c:x val="0.67190576316082284"/>
          <c:y val="0.28982293879931798"/>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44"/>
          <c:h val="0.67857142857143005"/>
        </c:manualLayout>
      </c:layout>
      <c:barChart>
        <c:barDir val="col"/>
        <c:grouping val="clustered"/>
        <c:ser>
          <c:idx val="0"/>
          <c:order val="0"/>
          <c:tx>
            <c:strRef>
              <c:f>'2.4.1.1 urbanas (7)'!$B$26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(7)'!$C$25:$H$25</c:f>
              <c:strCache>
                <c:ptCount val="6"/>
                <c:pt idx="0">
                  <c:v>FEBRERO</c:v>
                </c:pt>
                <c:pt idx="1">
                  <c:v>ABRIL</c:v>
                </c:pt>
                <c:pt idx="2">
                  <c:v>JUNIO</c:v>
                </c:pt>
                <c:pt idx="3">
                  <c:v>AGOSTO</c:v>
                </c:pt>
                <c:pt idx="4">
                  <c:v>OCTUBRE</c:v>
                </c:pt>
                <c:pt idx="5">
                  <c:v>DICIEMBRE</c:v>
                </c:pt>
              </c:strCache>
            </c:strRef>
          </c:cat>
          <c:val>
            <c:numRef>
              <c:f>'2.4.1.1 urbanas (7)'!$C$26:$H$26</c:f>
              <c:numCache>
                <c:formatCode>#,##0</c:formatCode>
                <c:ptCount val="6"/>
                <c:pt idx="0">
                  <c:v>0</c:v>
                </c:pt>
                <c:pt idx="1">
                  <c:v>0</c:v>
                </c:pt>
                <c:pt idx="2">
                  <c:v>0</c:v>
                </c:pt>
                <c:pt idx="3">
                  <c:v>0</c:v>
                </c:pt>
                <c:pt idx="4">
                  <c:v>0</c:v>
                </c:pt>
                <c:pt idx="5">
                  <c:v>0</c:v>
                </c:pt>
              </c:numCache>
            </c:numRef>
          </c:val>
        </c:ser>
        <c:axId val="108762624"/>
        <c:axId val="108764160"/>
      </c:barChart>
      <c:lineChart>
        <c:grouping val="standard"/>
        <c:ser>
          <c:idx val="1"/>
          <c:order val="1"/>
          <c:tx>
            <c:strRef>
              <c:f>'2.4.1.1 urbanas (7)'!$B$27</c:f>
              <c:strCache>
                <c:ptCount val="1"/>
                <c:pt idx="0">
                  <c:v> Metros  cuadrados  programados</c:v>
                </c:pt>
              </c:strCache>
            </c:strRef>
          </c:tx>
          <c:marker>
            <c:symbol val="none"/>
          </c:marker>
          <c:cat>
            <c:strRef>
              <c:f>'2.4.1.1 urbanas (7)'!$C$25:$H$25</c:f>
              <c:strCache>
                <c:ptCount val="6"/>
                <c:pt idx="0">
                  <c:v>FEBRERO</c:v>
                </c:pt>
                <c:pt idx="1">
                  <c:v>ABRIL</c:v>
                </c:pt>
                <c:pt idx="2">
                  <c:v>JUNIO</c:v>
                </c:pt>
                <c:pt idx="3">
                  <c:v>AGOSTO</c:v>
                </c:pt>
                <c:pt idx="4">
                  <c:v>OCTUBRE</c:v>
                </c:pt>
                <c:pt idx="5">
                  <c:v>DICIEMBRE</c:v>
                </c:pt>
              </c:strCache>
            </c:strRef>
          </c:cat>
          <c:val>
            <c:numRef>
              <c:f>'2.4.1.1 urbanas (7)'!$C$27:$H$27</c:f>
              <c:numCache>
                <c:formatCode>0</c:formatCode>
                <c:ptCount val="6"/>
                <c:pt idx="0">
                  <c:v>676</c:v>
                </c:pt>
                <c:pt idx="1">
                  <c:v>676</c:v>
                </c:pt>
                <c:pt idx="2">
                  <c:v>676</c:v>
                </c:pt>
                <c:pt idx="3">
                  <c:v>676</c:v>
                </c:pt>
                <c:pt idx="4">
                  <c:v>676</c:v>
                </c:pt>
                <c:pt idx="5">
                  <c:v>676</c:v>
                </c:pt>
              </c:numCache>
            </c:numRef>
          </c:val>
        </c:ser>
        <c:marker val="1"/>
        <c:axId val="108762624"/>
        <c:axId val="108764160"/>
      </c:lineChart>
      <c:lineChart>
        <c:grouping val="standard"/>
        <c:ser>
          <c:idx val="2"/>
          <c:order val="2"/>
          <c:tx>
            <c:strRef>
              <c:f>'2.4.1.1 urbanas (7)'!$B$28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(7)'!$C$25:$H$25</c:f>
              <c:strCache>
                <c:ptCount val="6"/>
                <c:pt idx="0">
                  <c:v>FEBRERO</c:v>
                </c:pt>
                <c:pt idx="1">
                  <c:v>ABRIL</c:v>
                </c:pt>
                <c:pt idx="2">
                  <c:v>JUNIO</c:v>
                </c:pt>
                <c:pt idx="3">
                  <c:v>AGOSTO</c:v>
                </c:pt>
                <c:pt idx="4">
                  <c:v>OCTUBRE</c:v>
                </c:pt>
                <c:pt idx="5">
                  <c:v>DICIEMBRE</c:v>
                </c:pt>
              </c:strCache>
            </c:strRef>
          </c:cat>
          <c:val>
            <c:numRef>
              <c:f>'2.4.1.1 urbanas (7)'!$C$28:$H$28</c:f>
              <c:numCache>
                <c:formatCode>0%</c:formatCode>
                <c:ptCount val="6"/>
                <c:pt idx="0">
                  <c:v>0</c:v>
                </c:pt>
                <c:pt idx="1">
                  <c:v>0</c:v>
                </c:pt>
                <c:pt idx="2">
                  <c:v>0</c:v>
                </c:pt>
                <c:pt idx="3">
                  <c:v>0</c:v>
                </c:pt>
                <c:pt idx="4">
                  <c:v>0</c:v>
                </c:pt>
                <c:pt idx="5">
                  <c:v>0</c:v>
                </c:pt>
              </c:numCache>
            </c:numRef>
          </c:val>
        </c:ser>
        <c:marker val="1"/>
        <c:axId val="108774144"/>
        <c:axId val="108775680"/>
      </c:lineChart>
      <c:catAx>
        <c:axId val="10876262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08764160"/>
        <c:crosses val="autoZero"/>
        <c:auto val="1"/>
        <c:lblAlgn val="ctr"/>
        <c:lblOffset val="100"/>
      </c:catAx>
      <c:valAx>
        <c:axId val="1087641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8762624"/>
        <c:crosses val="autoZero"/>
        <c:crossBetween val="between"/>
      </c:valAx>
      <c:catAx>
        <c:axId val="108774144"/>
        <c:scaling>
          <c:orientation val="minMax"/>
        </c:scaling>
        <c:delete val="1"/>
        <c:axPos val="b"/>
        <c:numFmt formatCode="General" sourceLinked="1"/>
        <c:tickLblPos val="none"/>
        <c:crossAx val="108775680"/>
        <c:crosses val="autoZero"/>
        <c:auto val="1"/>
        <c:lblAlgn val="ctr"/>
        <c:lblOffset val="100"/>
      </c:catAx>
      <c:valAx>
        <c:axId val="1087756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8774144"/>
        <c:crosses val="max"/>
        <c:crossBetween val="between"/>
      </c:valAx>
    </c:plotArea>
    <c:legend>
      <c:legendPos val="r"/>
      <c:layout>
        <c:manualLayout>
          <c:xMode val="edge"/>
          <c:yMode val="edge"/>
          <c:x val="0.67190576316082218"/>
          <c:y val="0.28982293879931764"/>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MX"/>
  <c:chart>
    <c:plotArea>
      <c:layout>
        <c:manualLayout>
          <c:layoutTarget val="inner"/>
          <c:xMode val="edge"/>
          <c:yMode val="edge"/>
          <c:x val="6.0773480662983423E-2"/>
          <c:y val="3.1746031746031744E-2"/>
          <c:w val="0.48618784530386866"/>
          <c:h val="0.67857142857143038"/>
        </c:manualLayout>
      </c:layout>
      <c:barChart>
        <c:barDir val="col"/>
        <c:grouping val="clustered"/>
        <c:ser>
          <c:idx val="0"/>
          <c:order val="0"/>
          <c:tx>
            <c:strRef>
              <c:f>'2.4.1.1 urbanas (6)'!$B$26</c:f>
              <c:strCache>
                <c:ptCount val="1"/>
                <c:pt idx="0">
                  <c:v> Metros  cuadrados intervenidos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(6)'!$C$25:$H$25</c:f>
              <c:strCache>
                <c:ptCount val="6"/>
                <c:pt idx="0">
                  <c:v>FEBRERO</c:v>
                </c:pt>
                <c:pt idx="1">
                  <c:v>ABRIL</c:v>
                </c:pt>
                <c:pt idx="2">
                  <c:v>JUNIO</c:v>
                </c:pt>
                <c:pt idx="3">
                  <c:v>AGOSTO</c:v>
                </c:pt>
                <c:pt idx="4">
                  <c:v>OCTUBRE</c:v>
                </c:pt>
                <c:pt idx="5">
                  <c:v>DICIEMBRE</c:v>
                </c:pt>
              </c:strCache>
            </c:strRef>
          </c:cat>
          <c:val>
            <c:numRef>
              <c:f>'2.4.1.1 urbanas (6)'!$C$26:$H$26</c:f>
              <c:numCache>
                <c:formatCode>#,##0</c:formatCode>
                <c:ptCount val="6"/>
                <c:pt idx="0">
                  <c:v>0</c:v>
                </c:pt>
                <c:pt idx="1">
                  <c:v>0</c:v>
                </c:pt>
                <c:pt idx="2">
                  <c:v>0</c:v>
                </c:pt>
                <c:pt idx="3">
                  <c:v>0</c:v>
                </c:pt>
                <c:pt idx="4">
                  <c:v>0</c:v>
                </c:pt>
                <c:pt idx="5">
                  <c:v>0</c:v>
                </c:pt>
              </c:numCache>
            </c:numRef>
          </c:val>
        </c:ser>
        <c:axId val="108816640"/>
        <c:axId val="108826624"/>
      </c:barChart>
      <c:lineChart>
        <c:grouping val="standard"/>
        <c:ser>
          <c:idx val="1"/>
          <c:order val="1"/>
          <c:tx>
            <c:strRef>
              <c:f>'2.4.1.1 urbanas (6)'!$B$27</c:f>
              <c:strCache>
                <c:ptCount val="1"/>
                <c:pt idx="0">
                  <c:v> Metros  cuadrados  programados</c:v>
                </c:pt>
              </c:strCache>
            </c:strRef>
          </c:tx>
          <c:marker>
            <c:symbol val="none"/>
          </c:marker>
          <c:cat>
            <c:strRef>
              <c:f>'2.4.1.1 urbanas (6)'!$C$25:$H$25</c:f>
              <c:strCache>
                <c:ptCount val="6"/>
                <c:pt idx="0">
                  <c:v>FEBRERO</c:v>
                </c:pt>
                <c:pt idx="1">
                  <c:v>ABRIL</c:v>
                </c:pt>
                <c:pt idx="2">
                  <c:v>JUNIO</c:v>
                </c:pt>
                <c:pt idx="3">
                  <c:v>AGOSTO</c:v>
                </c:pt>
                <c:pt idx="4">
                  <c:v>OCTUBRE</c:v>
                </c:pt>
                <c:pt idx="5">
                  <c:v>DICIEMBRE</c:v>
                </c:pt>
              </c:strCache>
            </c:strRef>
          </c:cat>
          <c:val>
            <c:numRef>
              <c:f>'2.4.1.1 urbanas (6)'!$C$27:$H$27</c:f>
              <c:numCache>
                <c:formatCode>0</c:formatCode>
                <c:ptCount val="6"/>
                <c:pt idx="0">
                  <c:v>676</c:v>
                </c:pt>
                <c:pt idx="1">
                  <c:v>676</c:v>
                </c:pt>
                <c:pt idx="2">
                  <c:v>676</c:v>
                </c:pt>
                <c:pt idx="3">
                  <c:v>676</c:v>
                </c:pt>
                <c:pt idx="4">
                  <c:v>676</c:v>
                </c:pt>
                <c:pt idx="5">
                  <c:v>676</c:v>
                </c:pt>
              </c:numCache>
            </c:numRef>
          </c:val>
        </c:ser>
        <c:marker val="1"/>
        <c:axId val="108816640"/>
        <c:axId val="108826624"/>
      </c:lineChart>
      <c:lineChart>
        <c:grouping val="standard"/>
        <c:ser>
          <c:idx val="2"/>
          <c:order val="2"/>
          <c:tx>
            <c:strRef>
              <c:f>'2.4.1.1 urbanas (6)'!$B$28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MX"/>
              </a:p>
            </c:txPr>
            <c:showVal val="1"/>
          </c:dLbls>
          <c:cat>
            <c:strRef>
              <c:f>'2.4.1.1 urbanas (6)'!$C$25:$H$25</c:f>
              <c:strCache>
                <c:ptCount val="6"/>
                <c:pt idx="0">
                  <c:v>FEBRERO</c:v>
                </c:pt>
                <c:pt idx="1">
                  <c:v>ABRIL</c:v>
                </c:pt>
                <c:pt idx="2">
                  <c:v>JUNIO</c:v>
                </c:pt>
                <c:pt idx="3">
                  <c:v>AGOSTO</c:v>
                </c:pt>
                <c:pt idx="4">
                  <c:v>OCTUBRE</c:v>
                </c:pt>
                <c:pt idx="5">
                  <c:v>DICIEMBRE</c:v>
                </c:pt>
              </c:strCache>
            </c:strRef>
          </c:cat>
          <c:val>
            <c:numRef>
              <c:f>'2.4.1.1 urbanas (6)'!$C$28:$H$28</c:f>
              <c:numCache>
                <c:formatCode>0%</c:formatCode>
                <c:ptCount val="6"/>
                <c:pt idx="0">
                  <c:v>0</c:v>
                </c:pt>
                <c:pt idx="1">
                  <c:v>0</c:v>
                </c:pt>
                <c:pt idx="2">
                  <c:v>0</c:v>
                </c:pt>
                <c:pt idx="3">
                  <c:v>0</c:v>
                </c:pt>
                <c:pt idx="4">
                  <c:v>0</c:v>
                </c:pt>
                <c:pt idx="5">
                  <c:v>0</c:v>
                </c:pt>
              </c:numCache>
            </c:numRef>
          </c:val>
        </c:ser>
        <c:marker val="1"/>
        <c:axId val="108828160"/>
        <c:axId val="108829696"/>
      </c:lineChart>
      <c:catAx>
        <c:axId val="1088166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08826624"/>
        <c:crosses val="autoZero"/>
        <c:auto val="1"/>
        <c:lblAlgn val="ctr"/>
        <c:lblOffset val="100"/>
      </c:catAx>
      <c:valAx>
        <c:axId val="10882662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8816640"/>
        <c:crosses val="autoZero"/>
        <c:crossBetween val="between"/>
      </c:valAx>
      <c:catAx>
        <c:axId val="108828160"/>
        <c:scaling>
          <c:orientation val="minMax"/>
        </c:scaling>
        <c:delete val="1"/>
        <c:axPos val="b"/>
        <c:numFmt formatCode="General" sourceLinked="1"/>
        <c:tickLblPos val="none"/>
        <c:crossAx val="108829696"/>
        <c:crosses val="autoZero"/>
        <c:auto val="1"/>
        <c:lblAlgn val="ctr"/>
        <c:lblOffset val="100"/>
      </c:catAx>
      <c:valAx>
        <c:axId val="1088296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08828160"/>
        <c:crosses val="max"/>
        <c:crossBetween val="between"/>
      </c:valAx>
    </c:plotArea>
    <c:legend>
      <c:legendPos val="r"/>
      <c:layout>
        <c:manualLayout>
          <c:xMode val="edge"/>
          <c:yMode val="edge"/>
          <c:x val="0.67190576316082262"/>
          <c:y val="0.28982293879931786"/>
          <c:w val="0.31237714070271638"/>
          <c:h val="0.4446902470524518"/>
        </c:manualLayout>
      </c:layout>
      <c:txPr>
        <a:bodyPr/>
        <a:lstStyle/>
        <a:p>
          <a:pPr>
            <a:defRPr sz="845" b="0" i="0" u="none" strike="noStrike" baseline="0">
              <a:solidFill>
                <a:srgbClr val="000000"/>
              </a:solidFill>
              <a:latin typeface="Calibri"/>
              <a:ea typeface="Calibri"/>
              <a:cs typeface="Calibri"/>
            </a:defRPr>
          </a:pPr>
          <a:endParaRPr lang="es-MX"/>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66" l="0.70000000000000062" r="0.70000000000000062" t="0.75000000000000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0</xdr:row>
      <xdr:rowOff>180975</xdr:rowOff>
    </xdr:from>
    <xdr:to>
      <xdr:col>1</xdr:col>
      <xdr:colOff>1819275</xdr:colOff>
      <xdr:row>2</xdr:row>
      <xdr:rowOff>352425</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447675" y="180975"/>
          <a:ext cx="1485900"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dimension ref="A1:T84"/>
  <sheetViews>
    <sheetView tabSelected="1" view="pageBreakPreview" topLeftCell="E1" zoomScaleNormal="100" zoomScaleSheetLayoutView="100" workbookViewId="0">
      <selection activeCell="I20" sqref="I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94</v>
      </c>
      <c r="D7" s="116"/>
      <c r="E7" s="7" t="s">
        <v>10</v>
      </c>
      <c r="F7" s="118" t="s">
        <v>95</v>
      </c>
      <c r="G7" s="119"/>
      <c r="H7" s="119"/>
      <c r="I7" s="119"/>
      <c r="J7" s="119"/>
      <c r="K7" s="119"/>
      <c r="L7" s="119"/>
      <c r="M7" s="119"/>
      <c r="N7" s="119"/>
      <c r="O7" s="120"/>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197</v>
      </c>
      <c r="D9" s="116"/>
      <c r="E9" s="7" t="s">
        <v>12</v>
      </c>
      <c r="F9" s="115" t="s">
        <v>198</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115" t="s">
        <v>199</v>
      </c>
      <c r="D11" s="116"/>
      <c r="E11" s="7" t="s">
        <v>14</v>
      </c>
      <c r="F11" s="121" t="s">
        <v>200</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115" t="s">
        <v>201</v>
      </c>
      <c r="D13" s="116"/>
      <c r="E13" s="7" t="s">
        <v>16</v>
      </c>
      <c r="F13" s="121" t="s">
        <v>202</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203</v>
      </c>
      <c r="D15" s="122"/>
      <c r="E15" s="22" t="s">
        <v>18</v>
      </c>
      <c r="F15" s="123" t="s">
        <v>204</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90" t="s">
        <v>26</v>
      </c>
      <c r="E19" s="26" t="s">
        <v>27</v>
      </c>
      <c r="F19" s="26" t="s">
        <v>28</v>
      </c>
      <c r="G19" s="26" t="s">
        <v>29</v>
      </c>
      <c r="H19" s="137"/>
      <c r="I19" s="137"/>
      <c r="J19" s="138"/>
      <c r="K19" s="138"/>
    </row>
    <row r="20" spans="2:11" ht="216" customHeight="1">
      <c r="B20" s="82" t="s">
        <v>210</v>
      </c>
      <c r="C20" s="28"/>
      <c r="D20" s="91" t="s">
        <v>205</v>
      </c>
      <c r="E20" s="83">
        <v>1</v>
      </c>
      <c r="F20" s="84" t="s">
        <v>206</v>
      </c>
      <c r="G20" s="98" t="s">
        <v>207</v>
      </c>
      <c r="H20" s="85"/>
      <c r="I20" s="86">
        <v>791973390</v>
      </c>
      <c r="J20" s="139">
        <v>1</v>
      </c>
      <c r="K20" s="140"/>
    </row>
    <row r="22" spans="2:11" ht="15.75">
      <c r="B22" s="141" t="s">
        <v>98</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193</v>
      </c>
      <c r="C26" s="40">
        <v>0</v>
      </c>
      <c r="D26" s="41">
        <v>0</v>
      </c>
      <c r="E26" s="41">
        <v>0</v>
      </c>
      <c r="F26" s="41">
        <v>0</v>
      </c>
      <c r="G26" s="41">
        <v>0</v>
      </c>
      <c r="H26" s="42">
        <v>0</v>
      </c>
    </row>
    <row r="27" spans="2:11" ht="36.75" customHeight="1" thickBot="1">
      <c r="B27" s="87" t="s">
        <v>194</v>
      </c>
      <c r="C27" s="43">
        <f>E20</f>
        <v>1</v>
      </c>
      <c r="D27" s="44">
        <f>E20</f>
        <v>1</v>
      </c>
      <c r="E27" s="44">
        <f>E20</f>
        <v>1</v>
      </c>
      <c r="F27" s="44">
        <f>E20</f>
        <v>1</v>
      </c>
      <c r="G27" s="44">
        <f>E20</f>
        <v>1</v>
      </c>
      <c r="H27" s="44">
        <f>E20</f>
        <v>1</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89"/>
      <c r="K34" s="89"/>
      <c r="L34" s="144" t="s">
        <v>49</v>
      </c>
      <c r="M34" s="144"/>
      <c r="N34" s="144"/>
      <c r="O34" s="144"/>
    </row>
    <row r="35" spans="1:17" ht="12" customHeight="1">
      <c r="A35" s="1"/>
      <c r="B35" s="1"/>
      <c r="C35" s="55"/>
      <c r="D35" s="56"/>
      <c r="E35" s="56"/>
      <c r="F35" s="145" t="s">
        <v>50</v>
      </c>
      <c r="G35" s="146" t="s">
        <v>99</v>
      </c>
      <c r="H35" s="147"/>
      <c r="I35" s="147"/>
      <c r="J35" s="147"/>
      <c r="K35" s="148"/>
      <c r="L35" s="155"/>
      <c r="M35" s="156"/>
      <c r="N35" s="156"/>
      <c r="O35" s="157"/>
    </row>
    <row r="36" spans="1:17" ht="9" customHeight="1">
      <c r="A36" s="1"/>
      <c r="B36" s="1"/>
      <c r="C36" s="55"/>
      <c r="D36" s="1"/>
      <c r="E36" s="1"/>
      <c r="F36" s="145"/>
      <c r="G36" s="149"/>
      <c r="H36" s="150"/>
      <c r="I36" s="150"/>
      <c r="J36" s="150"/>
      <c r="K36" s="151"/>
      <c r="L36" s="158"/>
      <c r="M36" s="159"/>
      <c r="N36" s="159"/>
      <c r="O36" s="160"/>
      <c r="P36" s="1"/>
      <c r="Q36" s="1"/>
    </row>
    <row r="37" spans="1:17" ht="29.25" customHeight="1">
      <c r="A37" s="1"/>
      <c r="B37" s="1"/>
      <c r="C37" s="1"/>
      <c r="D37" s="1"/>
      <c r="E37" s="1"/>
      <c r="F37" s="145"/>
      <c r="G37" s="152"/>
      <c r="H37" s="153"/>
      <c r="I37" s="153"/>
      <c r="J37" s="153"/>
      <c r="K37" s="154"/>
      <c r="L37" s="161"/>
      <c r="M37" s="162"/>
      <c r="N37" s="162"/>
      <c r="O37" s="163"/>
      <c r="P37" s="1"/>
      <c r="Q37" s="1"/>
    </row>
    <row r="38" spans="1:17">
      <c r="A38" s="1"/>
      <c r="B38" s="1"/>
      <c r="C38" s="1"/>
      <c r="D38" s="1"/>
      <c r="E38" s="1"/>
      <c r="F38" s="145" t="s">
        <v>52</v>
      </c>
      <c r="G38" s="164" t="s">
        <v>99</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t="s">
        <v>100</v>
      </c>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t="s">
        <v>99</v>
      </c>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ht="65.25" customHeight="1">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81" t="s">
        <v>208</v>
      </c>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t="s">
        <v>209</v>
      </c>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88" t="s">
        <v>65</v>
      </c>
      <c r="G56" s="88" t="s">
        <v>64</v>
      </c>
      <c r="H56" s="59" t="s">
        <v>66</v>
      </c>
      <c r="I56" s="59" t="s">
        <v>66</v>
      </c>
      <c r="J56" s="59" t="s">
        <v>65</v>
      </c>
      <c r="K56" s="59" t="s">
        <v>67</v>
      </c>
      <c r="L56" s="88" t="s">
        <v>68</v>
      </c>
      <c r="M56" s="88" t="s">
        <v>69</v>
      </c>
      <c r="N56" s="88" t="s">
        <v>70</v>
      </c>
      <c r="O56" s="137"/>
      <c r="P56" s="1"/>
      <c r="Q56" s="1"/>
    </row>
    <row r="57" spans="1:17" s="60" customFormat="1">
      <c r="B57" s="61"/>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53" priority="1">
      <formula>"($C$31&gt;0.9)"</formula>
    </cfRule>
    <cfRule type="cellIs" dxfId="52" priority="2" operator="between">
      <formula>"$C$31=0.6"</formula>
      <formula>"$C$31=0.89"</formula>
    </cfRule>
    <cfRule type="expression" dxfId="51"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0.xml><?xml version="1.0" encoding="utf-8"?>
<worksheet xmlns="http://schemas.openxmlformats.org/spreadsheetml/2006/main" xmlns:r="http://schemas.openxmlformats.org/officeDocument/2006/relationships">
  <dimension ref="A1:T84"/>
  <sheetViews>
    <sheetView view="pageBreakPreview" topLeftCell="A29" zoomScaleNormal="100" zoomScaleSheetLayoutView="100" workbookViewId="0">
      <selection activeCell="B57" sqref="B5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156</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157</v>
      </c>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6" priority="1">
      <formula>"($C$31&gt;0.9)"</formula>
    </cfRule>
    <cfRule type="cellIs" dxfId="25" priority="2" operator="between">
      <formula>"$C$31=0.6"</formula>
      <formula>"$C$31=0.89"</formula>
    </cfRule>
    <cfRule type="expression" dxfId="24"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dimension ref="A1:T84"/>
  <sheetViews>
    <sheetView view="pageBreakPreview" topLeftCell="A34" zoomScaleNormal="100" zoomScaleSheetLayoutView="100" workbookViewId="0">
      <selection activeCell="C58" sqref="C5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152</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153</v>
      </c>
      <c r="C57" s="62"/>
      <c r="D57" s="63"/>
      <c r="E57" s="62"/>
      <c r="F57" s="64"/>
      <c r="G57" s="64"/>
      <c r="H57" s="65"/>
      <c r="I57" s="65"/>
      <c r="J57" s="65"/>
      <c r="K57" s="65"/>
      <c r="L57" s="64"/>
      <c r="M57" s="64"/>
      <c r="N57" s="64"/>
      <c r="O57" s="66">
        <f>COUNTA(C57:N57)</f>
        <v>0</v>
      </c>
      <c r="P57" s="67"/>
      <c r="Q57" s="67"/>
    </row>
    <row r="58" spans="1:17" s="60" customFormat="1" ht="38.25">
      <c r="B58" s="61" t="s">
        <v>154</v>
      </c>
      <c r="C58" s="62"/>
      <c r="D58" s="63"/>
      <c r="E58" s="62"/>
      <c r="F58" s="64"/>
      <c r="G58" s="64"/>
      <c r="H58" s="65"/>
      <c r="I58" s="65"/>
      <c r="J58" s="65"/>
      <c r="K58" s="65"/>
      <c r="L58" s="64"/>
      <c r="M58" s="64"/>
      <c r="N58" s="64"/>
      <c r="O58" s="66">
        <f>COUNTA(C58:N58)</f>
        <v>0</v>
      </c>
      <c r="P58" s="67"/>
      <c r="Q58" s="67"/>
    </row>
    <row r="59" spans="1:17" s="60" customFormat="1" ht="51">
      <c r="B59" s="61" t="s">
        <v>155</v>
      </c>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3" priority="1">
      <formula>"($C$31&gt;0.9)"</formula>
    </cfRule>
    <cfRule type="cellIs" dxfId="22" priority="2" operator="between">
      <formula>"$C$31=0.6"</formula>
      <formula>"$C$31=0.89"</formula>
    </cfRule>
    <cfRule type="expression" dxfId="21"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dimension ref="A1:T84"/>
  <sheetViews>
    <sheetView view="pageBreakPreview" topLeftCell="A38" zoomScaleNormal="100" zoomScaleSheetLayoutView="100" workbookViewId="0">
      <selection activeCell="B57" sqref="B5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150</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151</v>
      </c>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0" priority="1">
      <formula>"($C$31&gt;0.9)"</formula>
    </cfRule>
    <cfRule type="cellIs" dxfId="19" priority="2" operator="between">
      <formula>"$C$31=0.6"</formula>
      <formula>"$C$31=0.89"</formula>
    </cfRule>
    <cfRule type="expression" dxfId="18"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dimension ref="A1:T84"/>
  <sheetViews>
    <sheetView view="pageBreakPreview" topLeftCell="A37" zoomScaleNormal="100" zoomScaleSheetLayoutView="100" workbookViewId="0">
      <selection activeCell="B57" sqref="B5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146</v>
      </c>
      <c r="C20" s="28"/>
      <c r="D20" s="81" t="s">
        <v>131</v>
      </c>
      <c r="E20" s="93">
        <v>676</v>
      </c>
      <c r="F20" s="96" t="s">
        <v>142</v>
      </c>
      <c r="G20" s="92" t="s">
        <v>133</v>
      </c>
      <c r="H20" s="85"/>
      <c r="I20" s="94">
        <v>114900000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149</v>
      </c>
      <c r="C57" s="62"/>
      <c r="D57" s="63"/>
      <c r="E57" s="62"/>
      <c r="F57" s="64"/>
      <c r="G57" s="64"/>
      <c r="H57" s="65"/>
      <c r="I57" s="65"/>
      <c r="J57" s="65"/>
      <c r="K57" s="65"/>
      <c r="L57" s="64"/>
      <c r="M57" s="64"/>
      <c r="N57" s="64"/>
      <c r="O57" s="66">
        <f>COUNTA(C57:N57)</f>
        <v>0</v>
      </c>
      <c r="P57" s="67"/>
      <c r="Q57" s="67"/>
    </row>
    <row r="58" spans="1:17" s="60" customFormat="1" ht="51">
      <c r="B58" s="61" t="s">
        <v>147</v>
      </c>
      <c r="C58" s="62"/>
      <c r="D58" s="63"/>
      <c r="E58" s="62"/>
      <c r="F58" s="64"/>
      <c r="G58" s="64"/>
      <c r="H58" s="65"/>
      <c r="I58" s="65"/>
      <c r="J58" s="65"/>
      <c r="K58" s="65"/>
      <c r="L58" s="64"/>
      <c r="M58" s="64"/>
      <c r="N58" s="64"/>
      <c r="O58" s="66">
        <f>COUNTA(C58:N58)</f>
        <v>0</v>
      </c>
      <c r="P58" s="67"/>
      <c r="Q58" s="67"/>
    </row>
    <row r="59" spans="1:17" s="60" customFormat="1" ht="38.25">
      <c r="B59" s="61" t="s">
        <v>148</v>
      </c>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17" priority="1">
      <formula>"($C$31&gt;0.9)"</formula>
    </cfRule>
    <cfRule type="cellIs" dxfId="16" priority="2" operator="between">
      <formula>"$C$31=0.6"</formula>
      <formula>"$C$31=0.89"</formula>
    </cfRule>
    <cfRule type="expression" dxfId="15"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dimension ref="A1:T84"/>
  <sheetViews>
    <sheetView view="pageBreakPreview" topLeftCell="A38" zoomScaleNormal="100" zoomScaleSheetLayoutView="100" workbookViewId="0">
      <selection activeCell="E20" sqref="E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145</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141</v>
      </c>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14" priority="1">
      <formula>"($C$31&gt;0.9)"</formula>
    </cfRule>
    <cfRule type="cellIs" dxfId="13" priority="2" operator="between">
      <formula>"$C$31=0.6"</formula>
      <formula>"$C$31=0.89"</formula>
    </cfRule>
    <cfRule type="expression" dxfId="12"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dimension ref="A1:T84"/>
  <sheetViews>
    <sheetView view="pageBreakPreview" topLeftCell="A15" zoomScaleNormal="100" zoomScaleSheetLayoutView="100" workbookViewId="0">
      <selection activeCell="B27" sqref="B2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8.710937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8.710937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8.710937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8.710937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8.710937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8.710937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8.710937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8.710937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8.710937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8.710937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8.710937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8.710937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8.710937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8.710937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8.710937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8.710937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8.710937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8.710937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8.710937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8.710937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8.710937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8.710937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8.710937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8.710937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8.710937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8.710937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8.710937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8.710937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8.710937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8.710937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8.710937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8.710937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8.710937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8.710937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8.710937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8.710937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8.710937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8.710937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8.710937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8.710937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8.710937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8.710937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8.710937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8.710937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8.710937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8.710937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8.710937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8.710937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8.710937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8.710937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8.710937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8.710937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8.710937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8.710937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8.710937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8.710937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8.710937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8.710937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8.710937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8.710937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8.710937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8.710937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8.710937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8.710937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134</v>
      </c>
      <c r="D13" s="116"/>
      <c r="E13" s="7" t="s">
        <v>16</v>
      </c>
      <c r="F13" s="210" t="s">
        <v>135</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136</v>
      </c>
      <c r="D15" s="122"/>
      <c r="E15" s="22" t="s">
        <v>18</v>
      </c>
      <c r="F15" s="123" t="s">
        <v>137</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97" t="s">
        <v>175</v>
      </c>
      <c r="C20" s="28"/>
      <c r="D20" s="31" t="s">
        <v>176</v>
      </c>
      <c r="E20" s="93">
        <v>75</v>
      </c>
      <c r="F20" s="31" t="s">
        <v>177</v>
      </c>
      <c r="G20" s="32" t="s">
        <v>138</v>
      </c>
      <c r="H20" s="33"/>
      <c r="I20" s="95">
        <v>200000000</v>
      </c>
      <c r="J20" s="140">
        <v>1</v>
      </c>
      <c r="K20" s="140"/>
    </row>
    <row r="22" spans="2:11" ht="15.75">
      <c r="B22" s="141"/>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183</v>
      </c>
      <c r="C26" s="40">
        <v>0</v>
      </c>
      <c r="D26" s="41">
        <v>0</v>
      </c>
      <c r="E26" s="41">
        <v>0</v>
      </c>
      <c r="F26" s="41">
        <v>0</v>
      </c>
      <c r="G26" s="41">
        <v>0</v>
      </c>
      <c r="H26" s="42">
        <v>0</v>
      </c>
    </row>
    <row r="27" spans="2:11" ht="36.75" customHeight="1" thickBot="1">
      <c r="B27" s="31" t="s">
        <v>182</v>
      </c>
      <c r="C27" s="43">
        <f>E20</f>
        <v>75</v>
      </c>
      <c r="D27" s="44">
        <f>E20</f>
        <v>75</v>
      </c>
      <c r="E27" s="44">
        <f>E20</f>
        <v>75</v>
      </c>
      <c r="F27" s="44">
        <f>E20</f>
        <v>75</v>
      </c>
      <c r="G27" s="44">
        <f>E20</f>
        <v>75</v>
      </c>
      <c r="H27" s="44">
        <f>E20</f>
        <v>75</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11" t="s">
        <v>51</v>
      </c>
      <c r="H35" s="147"/>
      <c r="I35" s="147"/>
      <c r="J35" s="147"/>
      <c r="K35" s="148"/>
      <c r="L35" s="155"/>
      <c r="M35" s="156"/>
      <c r="N35" s="156"/>
      <c r="O35" s="157"/>
    </row>
    <row r="36" spans="1:17" ht="9" customHeight="1">
      <c r="A36" s="1"/>
      <c r="B36" s="1"/>
      <c r="C36" s="55"/>
      <c r="D36" s="1"/>
      <c r="E36" s="1"/>
      <c r="F36" s="145"/>
      <c r="G36" s="149"/>
      <c r="H36" s="150"/>
      <c r="I36" s="150"/>
      <c r="J36" s="150"/>
      <c r="K36" s="151"/>
      <c r="L36" s="158"/>
      <c r="M36" s="159"/>
      <c r="N36" s="159"/>
      <c r="O36" s="160"/>
      <c r="P36" s="1"/>
      <c r="Q36" s="1"/>
    </row>
    <row r="37" spans="1:17" ht="29.25" customHeight="1">
      <c r="A37" s="1"/>
      <c r="B37" s="1"/>
      <c r="C37" s="1"/>
      <c r="D37" s="1"/>
      <c r="E37" s="1"/>
      <c r="F37" s="145"/>
      <c r="G37" s="152"/>
      <c r="H37" s="153"/>
      <c r="I37" s="153"/>
      <c r="J37" s="153"/>
      <c r="K37" s="154"/>
      <c r="L37" s="161"/>
      <c r="M37" s="162"/>
      <c r="N37" s="162"/>
      <c r="O37" s="163"/>
      <c r="P37" s="1"/>
      <c r="Q37" s="1"/>
    </row>
    <row r="38" spans="1:17">
      <c r="A38" s="1"/>
      <c r="B38" s="1"/>
      <c r="C38" s="1"/>
      <c r="D38" s="1"/>
      <c r="E38" s="1"/>
      <c r="F38" s="145" t="s">
        <v>52</v>
      </c>
      <c r="G38" s="17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ht="12.75" customHeight="1">
      <c r="A41" s="1"/>
      <c r="B41" s="1"/>
      <c r="C41" s="1"/>
      <c r="D41" s="1"/>
      <c r="E41" s="1"/>
      <c r="F41" s="145" t="s">
        <v>53</v>
      </c>
      <c r="G41" s="17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26.7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ht="156" customHeight="1">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c r="B57" s="61"/>
      <c r="C57" s="62"/>
      <c r="D57" s="63"/>
      <c r="E57" s="62"/>
      <c r="F57" s="64"/>
      <c r="G57" s="64"/>
      <c r="H57" s="65"/>
      <c r="I57" s="65"/>
      <c r="J57" s="65"/>
      <c r="K57" s="65" t="s">
        <v>104</v>
      </c>
      <c r="L57" s="64" t="s">
        <v>104</v>
      </c>
      <c r="M57" s="64" t="s">
        <v>104</v>
      </c>
      <c r="N57" s="64"/>
      <c r="O57" s="66">
        <f>COUNTA(C57:N57)</f>
        <v>3</v>
      </c>
      <c r="P57" s="67"/>
      <c r="Q57" s="67"/>
    </row>
    <row r="58" spans="1:17" s="60" customFormat="1">
      <c r="B58" s="61"/>
      <c r="C58" s="62"/>
      <c r="D58" s="63"/>
      <c r="E58" s="62"/>
      <c r="F58" s="64"/>
      <c r="G58" s="64"/>
      <c r="H58" s="65"/>
      <c r="I58" s="65"/>
      <c r="J58" s="65"/>
      <c r="K58" s="65"/>
      <c r="L58" s="64"/>
      <c r="M58" s="64"/>
      <c r="N58" s="64" t="s">
        <v>104</v>
      </c>
      <c r="O58" s="66">
        <f>COUNTA(C58:N58)</f>
        <v>1</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11" priority="1">
      <formula>"($C$31&gt;0.9)"</formula>
    </cfRule>
    <cfRule type="cellIs" dxfId="10" priority="2" operator="between">
      <formula>"$C$31=0.6"</formula>
      <formula>"$C$31=0.89"</formula>
    </cfRule>
    <cfRule type="expression" dxfId="9"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dimension ref="A1:T84"/>
  <sheetViews>
    <sheetView view="pageBreakPreview" topLeftCell="A27" zoomScaleNormal="100" zoomScaleSheetLayoutView="100" workbookViewId="0">
      <selection activeCell="E20" sqref="E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8.710937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8.710937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8.710937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8.710937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8.710937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8.710937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8.710937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8.710937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8.710937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8.710937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8.710937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8.710937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8.710937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8.710937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8.710937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8.710937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8.710937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8.710937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8.710937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8.710937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8.710937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8.710937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8.710937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8.710937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8.710937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8.710937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8.710937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8.710937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8.710937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8.710937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8.710937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8.710937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8.710937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8.710937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8.710937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8.710937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8.710937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8.710937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8.710937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8.710937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8.710937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8.710937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8.710937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8.710937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8.710937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8.710937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8.710937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8.710937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8.710937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8.710937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8.710937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8.710937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8.710937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8.710937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8.710937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8.710937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8.710937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8.710937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8.710937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8.710937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8.710937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8.710937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8.710937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8.710937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134</v>
      </c>
      <c r="D13" s="116"/>
      <c r="E13" s="7" t="s">
        <v>16</v>
      </c>
      <c r="F13" s="210" t="s">
        <v>135</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136</v>
      </c>
      <c r="D15" s="122"/>
      <c r="E15" s="22" t="s">
        <v>18</v>
      </c>
      <c r="F15" s="123" t="s">
        <v>178</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97" t="s">
        <v>179</v>
      </c>
      <c r="C20" s="28"/>
      <c r="D20" s="31" t="s">
        <v>180</v>
      </c>
      <c r="E20" s="93">
        <v>4</v>
      </c>
      <c r="F20" s="31" t="s">
        <v>177</v>
      </c>
      <c r="G20" s="32" t="s">
        <v>138</v>
      </c>
      <c r="H20" s="33"/>
      <c r="I20" s="95">
        <v>2700000000000</v>
      </c>
      <c r="J20" s="140">
        <v>1</v>
      </c>
      <c r="K20" s="140"/>
    </row>
    <row r="22" spans="2:11" ht="15.75">
      <c r="B22" s="141"/>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139</v>
      </c>
      <c r="C26" s="40">
        <v>0</v>
      </c>
      <c r="D26" s="41">
        <v>0</v>
      </c>
      <c r="E26" s="41">
        <v>0</v>
      </c>
      <c r="F26" s="41">
        <v>0</v>
      </c>
      <c r="G26" s="41">
        <v>0</v>
      </c>
      <c r="H26" s="42">
        <v>0</v>
      </c>
    </row>
    <row r="27" spans="2:11" ht="36.75" customHeight="1" thickBot="1">
      <c r="B27" s="31" t="s">
        <v>140</v>
      </c>
      <c r="C27" s="43">
        <f>E20</f>
        <v>4</v>
      </c>
      <c r="D27" s="44">
        <f>E20</f>
        <v>4</v>
      </c>
      <c r="E27" s="44">
        <f>E20</f>
        <v>4</v>
      </c>
      <c r="F27" s="44">
        <f>E20</f>
        <v>4</v>
      </c>
      <c r="G27" s="44">
        <f>E20</f>
        <v>4</v>
      </c>
      <c r="H27" s="44">
        <f>E20</f>
        <v>4</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11" t="s">
        <v>51</v>
      </c>
      <c r="H35" s="147"/>
      <c r="I35" s="147"/>
      <c r="J35" s="147"/>
      <c r="K35" s="148"/>
      <c r="L35" s="155"/>
      <c r="M35" s="156"/>
      <c r="N35" s="156"/>
      <c r="O35" s="157"/>
    </row>
    <row r="36" spans="1:17" ht="9" customHeight="1">
      <c r="A36" s="1"/>
      <c r="B36" s="1"/>
      <c r="C36" s="55"/>
      <c r="D36" s="1"/>
      <c r="E36" s="1"/>
      <c r="F36" s="145"/>
      <c r="G36" s="149"/>
      <c r="H36" s="150"/>
      <c r="I36" s="150"/>
      <c r="J36" s="150"/>
      <c r="K36" s="151"/>
      <c r="L36" s="158"/>
      <c r="M36" s="159"/>
      <c r="N36" s="159"/>
      <c r="O36" s="160"/>
      <c r="P36" s="1"/>
      <c r="Q36" s="1"/>
    </row>
    <row r="37" spans="1:17" ht="29.25" customHeight="1">
      <c r="A37" s="1"/>
      <c r="B37" s="1"/>
      <c r="C37" s="1"/>
      <c r="D37" s="1"/>
      <c r="E37" s="1"/>
      <c r="F37" s="145"/>
      <c r="G37" s="152"/>
      <c r="H37" s="153"/>
      <c r="I37" s="153"/>
      <c r="J37" s="153"/>
      <c r="K37" s="154"/>
      <c r="L37" s="161"/>
      <c r="M37" s="162"/>
      <c r="N37" s="162"/>
      <c r="O37" s="163"/>
      <c r="P37" s="1"/>
      <c r="Q37" s="1"/>
    </row>
    <row r="38" spans="1:17">
      <c r="A38" s="1"/>
      <c r="B38" s="1"/>
      <c r="C38" s="1"/>
      <c r="D38" s="1"/>
      <c r="E38" s="1"/>
      <c r="F38" s="145" t="s">
        <v>52</v>
      </c>
      <c r="G38" s="17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ht="12.75" customHeight="1">
      <c r="A41" s="1"/>
      <c r="B41" s="1"/>
      <c r="C41" s="1"/>
      <c r="D41" s="1"/>
      <c r="E41" s="1"/>
      <c r="F41" s="145" t="s">
        <v>53</v>
      </c>
      <c r="G41" s="17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26.7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ht="156" customHeight="1">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38.25">
      <c r="B57" s="61" t="s">
        <v>181</v>
      </c>
      <c r="C57" s="62"/>
      <c r="D57" s="63"/>
      <c r="E57" s="62"/>
      <c r="F57" s="64"/>
      <c r="G57" s="64"/>
      <c r="H57" s="65"/>
      <c r="I57" s="65"/>
      <c r="J57" s="65"/>
      <c r="K57" s="65" t="s">
        <v>104</v>
      </c>
      <c r="L57" s="64" t="s">
        <v>104</v>
      </c>
      <c r="M57" s="64" t="s">
        <v>104</v>
      </c>
      <c r="N57" s="64"/>
      <c r="O57" s="66">
        <f>COUNTA(C57:N57)</f>
        <v>3</v>
      </c>
      <c r="P57" s="67"/>
      <c r="Q57" s="67"/>
    </row>
    <row r="58" spans="1:17" s="60" customFormat="1">
      <c r="B58" s="61"/>
      <c r="C58" s="62"/>
      <c r="D58" s="63"/>
      <c r="E58" s="62"/>
      <c r="F58" s="64"/>
      <c r="G58" s="64"/>
      <c r="H58" s="65"/>
      <c r="I58" s="65"/>
      <c r="J58" s="65"/>
      <c r="K58" s="65"/>
      <c r="L58" s="64"/>
      <c r="M58" s="64"/>
      <c r="N58" s="64" t="s">
        <v>104</v>
      </c>
      <c r="O58" s="66">
        <f>COUNTA(C58:N58)</f>
        <v>1</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 priority="1">
      <formula>"($C$31&gt;0.9)"</formula>
    </cfRule>
    <cfRule type="cellIs" dxfId="7" priority="2" operator="between">
      <formula>"$C$31=0.6"</formula>
      <formula>"$C$31=0.89"</formula>
    </cfRule>
    <cfRule type="expression" dxfId="6"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dimension ref="A1:T84"/>
  <sheetViews>
    <sheetView view="pageBreakPreview" topLeftCell="A10" zoomScaleNormal="100" zoomScaleSheetLayoutView="100" workbookViewId="0">
      <selection activeCell="F20" sqref="F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94</v>
      </c>
      <c r="D7" s="116"/>
      <c r="E7" s="7" t="s">
        <v>10</v>
      </c>
      <c r="F7" s="118" t="s">
        <v>95</v>
      </c>
      <c r="G7" s="119"/>
      <c r="H7" s="119"/>
      <c r="I7" s="119"/>
      <c r="J7" s="119"/>
      <c r="K7" s="119"/>
      <c r="L7" s="119"/>
      <c r="M7" s="119"/>
      <c r="N7" s="119"/>
      <c r="O7" s="120"/>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96</v>
      </c>
      <c r="D9" s="116"/>
      <c r="E9" s="7" t="s">
        <v>12</v>
      </c>
      <c r="F9" s="115" t="s">
        <v>97</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113</v>
      </c>
      <c r="D11" s="116"/>
      <c r="E11" s="7" t="s">
        <v>14</v>
      </c>
      <c r="F11" s="210" t="s">
        <v>114</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115</v>
      </c>
      <c r="D13" s="116"/>
      <c r="E13" s="7" t="s">
        <v>16</v>
      </c>
      <c r="F13" s="210" t="s">
        <v>116</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117</v>
      </c>
      <c r="D15" s="122"/>
      <c r="E15" s="22" t="s">
        <v>18</v>
      </c>
      <c r="F15" s="123" t="s">
        <v>116</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5" t="s">
        <v>26</v>
      </c>
      <c r="E19" s="26" t="s">
        <v>27</v>
      </c>
      <c r="F19" s="26" t="s">
        <v>28</v>
      </c>
      <c r="G19" s="26" t="s">
        <v>29</v>
      </c>
      <c r="H19" s="137"/>
      <c r="I19" s="137"/>
      <c r="J19" s="138"/>
      <c r="K19" s="138"/>
    </row>
    <row r="20" spans="2:11" ht="216" customHeight="1">
      <c r="B20" s="82" t="s">
        <v>110</v>
      </c>
      <c r="C20" s="28"/>
      <c r="D20" s="73" t="s">
        <v>111</v>
      </c>
      <c r="E20" s="83">
        <v>2</v>
      </c>
      <c r="F20" s="84" t="s">
        <v>112</v>
      </c>
      <c r="G20" s="32" t="s">
        <v>118</v>
      </c>
      <c r="H20" s="85"/>
      <c r="I20" s="86">
        <v>900000000</v>
      </c>
      <c r="J20" s="139">
        <v>1</v>
      </c>
      <c r="K20" s="140"/>
    </row>
    <row r="22" spans="2:11" ht="15.75">
      <c r="B22" s="141" t="s">
        <v>98</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120</v>
      </c>
      <c r="C26" s="40">
        <v>0</v>
      </c>
      <c r="D26" s="41">
        <v>0</v>
      </c>
      <c r="E26" s="41">
        <v>0</v>
      </c>
      <c r="F26" s="41">
        <v>0</v>
      </c>
      <c r="G26" s="41">
        <v>0</v>
      </c>
      <c r="H26" s="42">
        <v>0</v>
      </c>
    </row>
    <row r="27" spans="2:11" ht="36.75" customHeight="1" thickBot="1">
      <c r="B27" s="87" t="s">
        <v>119</v>
      </c>
      <c r="C27" s="43">
        <f>E20</f>
        <v>2</v>
      </c>
      <c r="D27" s="44">
        <f>E20</f>
        <v>2</v>
      </c>
      <c r="E27" s="44">
        <f>E20</f>
        <v>2</v>
      </c>
      <c r="F27" s="44">
        <f>E20</f>
        <v>2</v>
      </c>
      <c r="G27" s="44">
        <f>E20</f>
        <v>2</v>
      </c>
      <c r="H27" s="44">
        <f>E20</f>
        <v>2</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4"/>
      <c r="K34" s="74"/>
      <c r="L34" s="144" t="s">
        <v>49</v>
      </c>
      <c r="M34" s="144"/>
      <c r="N34" s="144"/>
      <c r="O34" s="144"/>
    </row>
    <row r="35" spans="1:17" ht="12" customHeight="1">
      <c r="A35" s="1"/>
      <c r="B35" s="1"/>
      <c r="C35" s="55"/>
      <c r="D35" s="56"/>
      <c r="E35" s="56"/>
      <c r="F35" s="145" t="s">
        <v>50</v>
      </c>
      <c r="G35" s="146" t="s">
        <v>99</v>
      </c>
      <c r="H35" s="147"/>
      <c r="I35" s="147"/>
      <c r="J35" s="147"/>
      <c r="K35" s="148"/>
      <c r="L35" s="155"/>
      <c r="M35" s="156"/>
      <c r="N35" s="156"/>
      <c r="O35" s="157"/>
    </row>
    <row r="36" spans="1:17" ht="9" customHeight="1">
      <c r="A36" s="1"/>
      <c r="B36" s="1"/>
      <c r="C36" s="55"/>
      <c r="D36" s="1"/>
      <c r="E36" s="1"/>
      <c r="F36" s="145"/>
      <c r="G36" s="149"/>
      <c r="H36" s="150"/>
      <c r="I36" s="150"/>
      <c r="J36" s="150"/>
      <c r="K36" s="151"/>
      <c r="L36" s="158"/>
      <c r="M36" s="159"/>
      <c r="N36" s="159"/>
      <c r="O36" s="160"/>
      <c r="P36" s="1"/>
      <c r="Q36" s="1"/>
    </row>
    <row r="37" spans="1:17" ht="29.25" customHeight="1">
      <c r="A37" s="1"/>
      <c r="B37" s="1"/>
      <c r="C37" s="1"/>
      <c r="D37" s="1"/>
      <c r="E37" s="1"/>
      <c r="F37" s="145"/>
      <c r="G37" s="152"/>
      <c r="H37" s="153"/>
      <c r="I37" s="153"/>
      <c r="J37" s="153"/>
      <c r="K37" s="154"/>
      <c r="L37" s="161"/>
      <c r="M37" s="162"/>
      <c r="N37" s="162"/>
      <c r="O37" s="163"/>
      <c r="P37" s="1"/>
      <c r="Q37" s="1"/>
    </row>
    <row r="38" spans="1:17">
      <c r="A38" s="1"/>
      <c r="B38" s="1"/>
      <c r="C38" s="1"/>
      <c r="D38" s="1"/>
      <c r="E38" s="1"/>
      <c r="F38" s="145" t="s">
        <v>52</v>
      </c>
      <c r="G38" s="164" t="s">
        <v>100</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t="s">
        <v>100</v>
      </c>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ht="12.75" customHeight="1">
      <c r="A44" s="1"/>
      <c r="B44" s="1"/>
      <c r="C44" s="1"/>
      <c r="D44" s="1"/>
      <c r="E44" s="1"/>
      <c r="F44" s="145" t="s">
        <v>54</v>
      </c>
      <c r="G44" s="164" t="s">
        <v>100</v>
      </c>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ht="65.25" customHeight="1">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t="s">
        <v>101</v>
      </c>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ht="161.25" customHeight="1">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t="s">
        <v>102</v>
      </c>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6" t="s">
        <v>65</v>
      </c>
      <c r="G56" s="76" t="s">
        <v>64</v>
      </c>
      <c r="H56" s="59" t="s">
        <v>66</v>
      </c>
      <c r="I56" s="59" t="s">
        <v>66</v>
      </c>
      <c r="J56" s="59" t="s">
        <v>65</v>
      </c>
      <c r="K56" s="59" t="s">
        <v>67</v>
      </c>
      <c r="L56" s="76" t="s">
        <v>68</v>
      </c>
      <c r="M56" s="76" t="s">
        <v>69</v>
      </c>
      <c r="N56" s="76" t="s">
        <v>70</v>
      </c>
      <c r="O56" s="137"/>
      <c r="P56" s="1"/>
      <c r="Q56" s="1"/>
    </row>
    <row r="57" spans="1:17" s="60" customFormat="1" ht="38.25">
      <c r="B57" s="61" t="s">
        <v>103</v>
      </c>
      <c r="C57" s="62"/>
      <c r="D57" s="63"/>
      <c r="E57" s="62"/>
      <c r="F57" s="64"/>
      <c r="G57" s="64"/>
      <c r="H57" s="65"/>
      <c r="I57" s="65" t="s">
        <v>104</v>
      </c>
      <c r="J57" s="65"/>
      <c r="K57" s="65"/>
      <c r="L57" s="64"/>
      <c r="M57" s="64"/>
      <c r="N57" s="64"/>
      <c r="O57" s="66">
        <f>COUNTA(C57:N57)</f>
        <v>1</v>
      </c>
      <c r="P57" s="67"/>
      <c r="Q57" s="67"/>
    </row>
    <row r="58" spans="1:17" s="60" customFormat="1" ht="63.75">
      <c r="B58" s="61" t="s">
        <v>105</v>
      </c>
      <c r="C58" s="62"/>
      <c r="D58" s="63"/>
      <c r="E58" s="62"/>
      <c r="F58" s="64"/>
      <c r="G58" s="64"/>
      <c r="H58" s="65"/>
      <c r="I58" s="65"/>
      <c r="J58" s="65" t="s">
        <v>72</v>
      </c>
      <c r="K58" s="65"/>
      <c r="L58" s="64"/>
      <c r="M58" s="64"/>
      <c r="N58" s="64"/>
      <c r="O58" s="66">
        <f>COUNTA(C58:N58)</f>
        <v>1</v>
      </c>
      <c r="P58" s="67"/>
      <c r="Q58" s="67"/>
    </row>
    <row r="59" spans="1:17" s="60" customFormat="1" ht="38.25">
      <c r="B59" s="61" t="s">
        <v>106</v>
      </c>
      <c r="C59" s="62"/>
      <c r="D59" s="63"/>
      <c r="E59" s="62"/>
      <c r="F59" s="64"/>
      <c r="G59" s="64"/>
      <c r="H59" s="65"/>
      <c r="I59" s="65" t="s">
        <v>72</v>
      </c>
      <c r="J59" s="65" t="s">
        <v>72</v>
      </c>
      <c r="K59" s="65" t="s">
        <v>72</v>
      </c>
      <c r="L59" s="64" t="s">
        <v>72</v>
      </c>
      <c r="M59" s="64" t="s">
        <v>72</v>
      </c>
      <c r="N59" s="64" t="s">
        <v>72</v>
      </c>
      <c r="O59" s="66"/>
      <c r="P59" s="67"/>
      <c r="Q59" s="67"/>
    </row>
    <row r="60" spans="1:17" s="60" customFormat="1" ht="63.75">
      <c r="B60" s="61" t="s">
        <v>107</v>
      </c>
      <c r="C60" s="62"/>
      <c r="D60" s="63"/>
      <c r="E60" s="62"/>
      <c r="F60" s="64"/>
      <c r="G60" s="64"/>
      <c r="H60" s="65"/>
      <c r="I60" s="65"/>
      <c r="J60" s="65"/>
      <c r="K60" s="65"/>
      <c r="L60" s="64"/>
      <c r="M60" s="64"/>
      <c r="N60" s="64"/>
      <c r="O60" s="66"/>
      <c r="P60" s="67"/>
      <c r="Q60" s="67"/>
    </row>
    <row r="61" spans="1:17" s="60" customFormat="1" ht="51">
      <c r="B61" s="61" t="s">
        <v>108</v>
      </c>
      <c r="C61" s="62"/>
      <c r="D61" s="63"/>
      <c r="E61" s="62"/>
      <c r="F61" s="64"/>
      <c r="G61" s="64"/>
      <c r="H61" s="65"/>
      <c r="I61" s="65"/>
      <c r="J61" s="65"/>
      <c r="K61" s="65"/>
      <c r="L61" s="64"/>
      <c r="M61" s="64"/>
      <c r="N61" s="64"/>
      <c r="O61" s="66"/>
      <c r="P61" s="67"/>
      <c r="Q61" s="67"/>
    </row>
    <row r="62" spans="1:17" s="60" customFormat="1" ht="76.5">
      <c r="B62" s="61" t="s">
        <v>109</v>
      </c>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5" priority="1">
      <formula>"($C$31&gt;0.9)"</formula>
    </cfRule>
    <cfRule type="cellIs" dxfId="4" priority="2" operator="between">
      <formula>"$C$31=0.6"</formula>
      <formula>"$C$31=0.89"</formula>
    </cfRule>
    <cfRule type="expression" dxfId="3"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8.xml><?xml version="1.0" encoding="utf-8"?>
<worksheet xmlns="http://schemas.openxmlformats.org/spreadsheetml/2006/main" xmlns:r="http://schemas.openxmlformats.org/officeDocument/2006/relationships">
  <dimension ref="A1:T84"/>
  <sheetViews>
    <sheetView view="pageBreakPreview" topLeftCell="A7" zoomScaleNormal="100" zoomScaleSheetLayoutView="100" workbookViewId="0">
      <selection activeCell="D20" sqref="D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2013</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82</v>
      </c>
      <c r="D7" s="116"/>
      <c r="E7" s="7" t="s">
        <v>10</v>
      </c>
      <c r="F7" s="115" t="s">
        <v>86</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83</v>
      </c>
      <c r="D9" s="116"/>
      <c r="E9" s="7" t="s">
        <v>12</v>
      </c>
      <c r="F9" s="209" t="s">
        <v>87</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84</v>
      </c>
      <c r="D11" s="116"/>
      <c r="E11" s="7" t="s">
        <v>14</v>
      </c>
      <c r="F11" s="210" t="s">
        <v>88</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85</v>
      </c>
      <c r="D13" s="116"/>
      <c r="E13" s="7" t="s">
        <v>16</v>
      </c>
      <c r="F13" s="210" t="s">
        <v>89</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91</v>
      </c>
      <c r="D15" s="122"/>
      <c r="E15" s="22" t="s">
        <v>18</v>
      </c>
      <c r="F15" s="123" t="s">
        <v>90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25" t="s">
        <v>26</v>
      </c>
      <c r="E19" s="26" t="s">
        <v>27</v>
      </c>
      <c r="F19" s="26" t="s">
        <v>28</v>
      </c>
      <c r="G19" s="26" t="s">
        <v>29</v>
      </c>
      <c r="H19" s="137"/>
      <c r="I19" s="137"/>
      <c r="J19" s="138"/>
      <c r="K19" s="138"/>
    </row>
    <row r="20" spans="2:11" ht="216" customHeight="1">
      <c r="B20" s="27" t="s">
        <v>93</v>
      </c>
      <c r="C20" s="28"/>
      <c r="D20" s="29"/>
      <c r="E20" s="30">
        <v>2</v>
      </c>
      <c r="F20" s="31"/>
      <c r="G20" s="32" t="s">
        <v>92</v>
      </c>
      <c r="H20" s="33"/>
      <c r="I20" s="34">
        <v>299246242</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30</v>
      </c>
      <c r="C26" s="40">
        <v>0</v>
      </c>
      <c r="D26" s="41">
        <v>0</v>
      </c>
      <c r="E26" s="41">
        <v>0</v>
      </c>
      <c r="F26" s="41">
        <v>0</v>
      </c>
      <c r="G26" s="41">
        <v>0</v>
      </c>
      <c r="H26" s="42">
        <v>0</v>
      </c>
    </row>
    <row r="27" spans="2:11" ht="36.75" customHeight="1" thickBot="1">
      <c r="B27" s="31" t="s">
        <v>42</v>
      </c>
      <c r="C27" s="43">
        <f>E20</f>
        <v>2</v>
      </c>
      <c r="D27" s="44">
        <f>E20</f>
        <v>2</v>
      </c>
      <c r="E27" s="44">
        <f>E20</f>
        <v>2</v>
      </c>
      <c r="F27" s="44">
        <f>E20</f>
        <v>2</v>
      </c>
      <c r="G27" s="44">
        <f>E20</f>
        <v>2</v>
      </c>
      <c r="H27" s="44">
        <f>E20</f>
        <v>2</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54"/>
      <c r="K34" s="54"/>
      <c r="L34" s="144" t="s">
        <v>49</v>
      </c>
      <c r="M34" s="144"/>
      <c r="N34" s="144"/>
      <c r="O34" s="144"/>
    </row>
    <row r="35" spans="1:17" ht="12" customHeight="1">
      <c r="A35" s="1"/>
      <c r="B35" s="1"/>
      <c r="C35" s="55"/>
      <c r="D35" s="56"/>
      <c r="E35" s="56"/>
      <c r="F35" s="145" t="s">
        <v>50</v>
      </c>
      <c r="G35" s="164" t="s">
        <v>51</v>
      </c>
      <c r="H35" s="165"/>
      <c r="I35" s="165"/>
      <c r="J35" s="165"/>
      <c r="K35" s="166"/>
      <c r="L35" s="155"/>
      <c r="M35" s="156"/>
      <c r="N35" s="156"/>
      <c r="O35" s="157"/>
    </row>
    <row r="36" spans="1:17" ht="9" customHeight="1">
      <c r="A36" s="1"/>
      <c r="B36" s="1"/>
      <c r="C36" s="55"/>
      <c r="D36" s="1"/>
      <c r="E36" s="1"/>
      <c r="F36" s="145"/>
      <c r="G36" s="167"/>
      <c r="H36" s="168"/>
      <c r="I36" s="168"/>
      <c r="J36" s="168"/>
      <c r="K36" s="169"/>
      <c r="L36" s="158"/>
      <c r="M36" s="159"/>
      <c r="N36" s="159"/>
      <c r="O36" s="160"/>
      <c r="P36" s="1"/>
      <c r="Q36" s="1"/>
    </row>
    <row r="37" spans="1:17" ht="29.25" customHeight="1">
      <c r="A37" s="1"/>
      <c r="B37" s="1"/>
      <c r="C37" s="1"/>
      <c r="D37" s="1"/>
      <c r="E37" s="1"/>
      <c r="F37" s="145"/>
      <c r="G37" s="170"/>
      <c r="H37" s="171"/>
      <c r="I37" s="171"/>
      <c r="J37" s="171"/>
      <c r="K37" s="172"/>
      <c r="L37" s="161"/>
      <c r="M37" s="162"/>
      <c r="N37" s="162"/>
      <c r="O37" s="163"/>
      <c r="P37" s="1"/>
      <c r="Q37" s="1"/>
    </row>
    <row r="38" spans="1:17">
      <c r="A38" s="1"/>
      <c r="B38" s="1"/>
      <c r="C38" s="1"/>
      <c r="D38" s="1"/>
      <c r="E38" s="1"/>
      <c r="F38" s="145" t="s">
        <v>52</v>
      </c>
      <c r="G38" s="164" t="s">
        <v>51</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t="s">
        <v>51</v>
      </c>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t="s">
        <v>55</v>
      </c>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t="s">
        <v>57</v>
      </c>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ht="32.25" customHeight="1">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212"/>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58" t="s">
        <v>65</v>
      </c>
      <c r="G56" s="58" t="s">
        <v>64</v>
      </c>
      <c r="H56" s="59" t="s">
        <v>66</v>
      </c>
      <c r="I56" s="59" t="s">
        <v>66</v>
      </c>
      <c r="J56" s="59" t="s">
        <v>65</v>
      </c>
      <c r="K56" s="59" t="s">
        <v>67</v>
      </c>
      <c r="L56" s="58" t="s">
        <v>68</v>
      </c>
      <c r="M56" s="58" t="s">
        <v>69</v>
      </c>
      <c r="N56" s="58" t="s">
        <v>70</v>
      </c>
      <c r="O56" s="137"/>
      <c r="P56" s="1"/>
      <c r="Q56" s="1"/>
    </row>
    <row r="57" spans="1:17" s="60" customFormat="1" ht="25.5">
      <c r="B57" s="61" t="s">
        <v>71</v>
      </c>
      <c r="C57" s="62"/>
      <c r="D57" s="63"/>
      <c r="E57" s="62"/>
      <c r="F57" s="64"/>
      <c r="G57" s="64"/>
      <c r="H57" s="65"/>
      <c r="I57" s="65"/>
      <c r="J57" s="65"/>
      <c r="K57" s="65"/>
      <c r="L57" s="64" t="s">
        <v>72</v>
      </c>
      <c r="M57" s="64" t="s">
        <v>72</v>
      </c>
      <c r="N57" s="64" t="s">
        <v>72</v>
      </c>
      <c r="O57" s="66">
        <f>COUNTA(C57:N57)</f>
        <v>3</v>
      </c>
      <c r="P57" s="67"/>
      <c r="Q57" s="67"/>
    </row>
    <row r="58" spans="1:17" s="60" customFormat="1" ht="38.25">
      <c r="B58" s="61" t="s">
        <v>73</v>
      </c>
      <c r="C58" s="62"/>
      <c r="D58" s="63"/>
      <c r="E58" s="62"/>
      <c r="F58" s="64"/>
      <c r="G58" s="64"/>
      <c r="H58" s="65"/>
      <c r="I58" s="65"/>
      <c r="J58" s="65"/>
      <c r="K58" s="65"/>
      <c r="L58" s="64" t="s">
        <v>72</v>
      </c>
      <c r="M58" s="64" t="s">
        <v>72</v>
      </c>
      <c r="N58" s="64" t="s">
        <v>72</v>
      </c>
      <c r="O58" s="66">
        <f>COUNTA(C58:N58)</f>
        <v>3</v>
      </c>
      <c r="P58" s="67"/>
      <c r="Q58" s="67"/>
    </row>
    <row r="59" spans="1:17" s="60" customFormat="1" ht="25.5">
      <c r="B59" s="61" t="s">
        <v>74</v>
      </c>
      <c r="C59" s="62"/>
      <c r="D59" s="63"/>
      <c r="E59" s="62"/>
      <c r="F59" s="64"/>
      <c r="G59" s="64"/>
      <c r="H59" s="65"/>
      <c r="I59" s="65"/>
      <c r="J59" s="65"/>
      <c r="K59" s="65"/>
      <c r="L59" s="64" t="s">
        <v>72</v>
      </c>
      <c r="M59" s="64" t="s">
        <v>72</v>
      </c>
      <c r="N59" s="64" t="s">
        <v>72</v>
      </c>
      <c r="O59" s="66"/>
      <c r="P59" s="67"/>
      <c r="Q59" s="67"/>
    </row>
    <row r="60" spans="1:17" s="60" customFormat="1" ht="25.5">
      <c r="B60" s="61" t="s">
        <v>75</v>
      </c>
      <c r="C60" s="62"/>
      <c r="D60" s="63"/>
      <c r="E60" s="62"/>
      <c r="F60" s="64"/>
      <c r="G60" s="64"/>
      <c r="H60" s="65"/>
      <c r="I60" s="65"/>
      <c r="J60" s="65"/>
      <c r="K60" s="65"/>
      <c r="L60" s="64" t="s">
        <v>72</v>
      </c>
      <c r="M60" s="64" t="s">
        <v>72</v>
      </c>
      <c r="N60" s="64" t="s">
        <v>72</v>
      </c>
      <c r="O60" s="66"/>
      <c r="P60" s="67"/>
      <c r="Q60" s="67"/>
    </row>
    <row r="61" spans="1:17" s="60" customFormat="1">
      <c r="B61" s="61" t="s">
        <v>76</v>
      </c>
      <c r="C61" s="62"/>
      <c r="D61" s="63"/>
      <c r="E61" s="62"/>
      <c r="F61" s="64"/>
      <c r="G61" s="64"/>
      <c r="H61" s="65"/>
      <c r="I61" s="65"/>
      <c r="J61" s="65"/>
      <c r="K61" s="65"/>
      <c r="L61" s="64" t="s">
        <v>72</v>
      </c>
      <c r="M61" s="64" t="s">
        <v>72</v>
      </c>
      <c r="N61" s="64" t="s">
        <v>72</v>
      </c>
      <c r="O61" s="66"/>
      <c r="P61" s="67"/>
      <c r="Q61" s="67"/>
    </row>
    <row r="62" spans="1:17" s="60" customFormat="1" ht="63.75">
      <c r="B62" s="61" t="s">
        <v>77</v>
      </c>
      <c r="C62" s="62"/>
      <c r="D62" s="63"/>
      <c r="E62" s="62"/>
      <c r="F62" s="64"/>
      <c r="G62" s="64"/>
      <c r="H62" s="65"/>
      <c r="I62" s="65"/>
      <c r="J62" s="65"/>
      <c r="K62" s="65"/>
      <c r="L62" s="64" t="s">
        <v>72</v>
      </c>
      <c r="M62" s="64" t="s">
        <v>72</v>
      </c>
      <c r="N62" s="64" t="s">
        <v>72</v>
      </c>
      <c r="O62" s="66"/>
      <c r="P62" s="67"/>
      <c r="Q62" s="67"/>
    </row>
    <row r="63" spans="1:17" s="60" customFormat="1" ht="25.5">
      <c r="B63" s="61" t="s">
        <v>78</v>
      </c>
      <c r="C63" s="62"/>
      <c r="D63" s="63"/>
      <c r="E63" s="62"/>
      <c r="F63" s="64"/>
      <c r="G63" s="64"/>
      <c r="H63" s="65"/>
      <c r="I63" s="65"/>
      <c r="J63" s="65"/>
      <c r="K63" s="65"/>
      <c r="L63" s="64" t="s">
        <v>72</v>
      </c>
      <c r="M63" s="64" t="s">
        <v>72</v>
      </c>
      <c r="N63" s="64" t="s">
        <v>72</v>
      </c>
      <c r="O63" s="66"/>
      <c r="P63" s="67"/>
      <c r="Q63" s="67"/>
    </row>
    <row r="64" spans="1:17" s="60" customFormat="1" ht="38.25">
      <c r="B64" s="61" t="s">
        <v>79</v>
      </c>
      <c r="C64" s="62"/>
      <c r="D64" s="63"/>
      <c r="E64" s="62"/>
      <c r="F64" s="64"/>
      <c r="G64" s="64"/>
      <c r="H64" s="65"/>
      <c r="I64" s="65"/>
      <c r="J64" s="65"/>
      <c r="K64" s="65"/>
      <c r="L64" s="64" t="s">
        <v>72</v>
      </c>
      <c r="M64" s="64" t="s">
        <v>72</v>
      </c>
      <c r="N64" s="64" t="s">
        <v>72</v>
      </c>
      <c r="O64" s="66"/>
      <c r="P64" s="67"/>
      <c r="Q64" s="67"/>
    </row>
    <row r="65" spans="2:18" s="60" customFormat="1" ht="25.5">
      <c r="B65" s="61" t="s">
        <v>80</v>
      </c>
      <c r="C65" s="62"/>
      <c r="D65" s="63"/>
      <c r="E65" s="62"/>
      <c r="F65" s="64"/>
      <c r="G65" s="64"/>
      <c r="H65" s="65"/>
      <c r="I65" s="65"/>
      <c r="J65" s="65"/>
      <c r="K65" s="65"/>
      <c r="L65" s="64" t="s">
        <v>72</v>
      </c>
      <c r="M65" s="64" t="s">
        <v>72</v>
      </c>
      <c r="N65" s="64" t="s">
        <v>72</v>
      </c>
      <c r="O65" s="66"/>
      <c r="P65" s="67"/>
      <c r="Q65" s="67"/>
    </row>
    <row r="66" spans="2:18" s="60" customFormat="1">
      <c r="B66" s="61"/>
      <c r="C66" s="62"/>
      <c r="D66" s="63"/>
      <c r="E66" s="62"/>
      <c r="F66" s="64"/>
      <c r="G66" s="64"/>
      <c r="H66" s="65"/>
      <c r="I66" s="65"/>
      <c r="J66" s="65"/>
      <c r="K66" s="65"/>
      <c r="L66" s="64" t="s">
        <v>72</v>
      </c>
      <c r="M66" s="64" t="s">
        <v>72</v>
      </c>
      <c r="N66" s="64" t="s">
        <v>72</v>
      </c>
      <c r="O66" s="66"/>
      <c r="P66" s="67"/>
      <c r="Q66" s="67"/>
    </row>
    <row r="67" spans="2:18" s="60" customFormat="1">
      <c r="B67" s="61" t="s">
        <v>81</v>
      </c>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 priority="1">
      <formula>"($C$31&gt;0.9)"</formula>
    </cfRule>
    <cfRule type="cellIs" dxfId="1" priority="2" operator="between">
      <formula>"$C$31=0.6"</formula>
      <formula>"$C$31=0.89"</formula>
    </cfRule>
    <cfRule type="expression" dxfId="0"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84"/>
  <sheetViews>
    <sheetView view="pageBreakPreview" topLeftCell="A12" zoomScaleNormal="100" zoomScaleSheetLayoutView="100" workbookViewId="0">
      <selection activeCell="B22" sqref="B22:H22"/>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94</v>
      </c>
      <c r="D7" s="116"/>
      <c r="E7" s="7" t="s">
        <v>10</v>
      </c>
      <c r="F7" s="118" t="s">
        <v>95</v>
      </c>
      <c r="G7" s="119"/>
      <c r="H7" s="119"/>
      <c r="I7" s="119"/>
      <c r="J7" s="119"/>
      <c r="K7" s="119"/>
      <c r="L7" s="119"/>
      <c r="M7" s="119"/>
      <c r="N7" s="119"/>
      <c r="O7" s="120"/>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96</v>
      </c>
      <c r="D9" s="116"/>
      <c r="E9" s="7" t="s">
        <v>12</v>
      </c>
      <c r="F9" s="115" t="s">
        <v>97</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115" t="s">
        <v>184</v>
      </c>
      <c r="D11" s="116"/>
      <c r="E11" s="7" t="s">
        <v>14</v>
      </c>
      <c r="F11" s="121" t="s">
        <v>185</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115" t="s">
        <v>186</v>
      </c>
      <c r="D13" s="116"/>
      <c r="E13" s="7" t="s">
        <v>16</v>
      </c>
      <c r="F13" s="121" t="s">
        <v>187</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188</v>
      </c>
      <c r="D15" s="122"/>
      <c r="E15" s="22" t="s">
        <v>18</v>
      </c>
      <c r="F15" s="123" t="s">
        <v>189</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2" t="s">
        <v>195</v>
      </c>
      <c r="C20" s="28" t="s">
        <v>190</v>
      </c>
      <c r="D20" s="80" t="s">
        <v>191</v>
      </c>
      <c r="E20" s="83">
        <v>1</v>
      </c>
      <c r="F20" s="84" t="s">
        <v>196</v>
      </c>
      <c r="G20" s="98" t="s">
        <v>192</v>
      </c>
      <c r="H20" s="85"/>
      <c r="I20" s="86">
        <v>250000000</v>
      </c>
      <c r="J20" s="139">
        <v>1</v>
      </c>
      <c r="K20" s="140"/>
    </row>
    <row r="22" spans="2:11" ht="15.75">
      <c r="B22" s="141" t="s">
        <v>98</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193</v>
      </c>
      <c r="C26" s="40">
        <v>0</v>
      </c>
      <c r="D26" s="41">
        <v>0</v>
      </c>
      <c r="E26" s="41">
        <v>0</v>
      </c>
      <c r="F26" s="41">
        <v>0</v>
      </c>
      <c r="G26" s="41">
        <v>0</v>
      </c>
      <c r="H26" s="42">
        <v>0</v>
      </c>
    </row>
    <row r="27" spans="2:11" ht="36.75" customHeight="1" thickBot="1">
      <c r="B27" s="87" t="s">
        <v>194</v>
      </c>
      <c r="C27" s="43">
        <f>E20</f>
        <v>1</v>
      </c>
      <c r="D27" s="44">
        <f>E20</f>
        <v>1</v>
      </c>
      <c r="E27" s="44">
        <f>E20</f>
        <v>1</v>
      </c>
      <c r="F27" s="44">
        <f>E20</f>
        <v>1</v>
      </c>
      <c r="G27" s="44">
        <f>E20</f>
        <v>1</v>
      </c>
      <c r="H27" s="44">
        <f>E20</f>
        <v>1</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134500000</v>
      </c>
      <c r="G31" s="50">
        <v>0</v>
      </c>
      <c r="H31" s="51">
        <v>0</v>
      </c>
    </row>
    <row r="32" spans="2:11" ht="26.25" thickBot="1">
      <c r="B32" s="49" t="s">
        <v>46</v>
      </c>
      <c r="C32" s="52">
        <f>(C31/$I20)</f>
        <v>0</v>
      </c>
      <c r="D32" s="52">
        <f>(D31/$I20)+C32</f>
        <v>0</v>
      </c>
      <c r="E32" s="52">
        <f>(E31/$I20)+D32</f>
        <v>0</v>
      </c>
      <c r="F32" s="52">
        <f>(F31/$I20)+E32</f>
        <v>0.53800000000000003</v>
      </c>
      <c r="G32" s="52">
        <f>(G31/$I20)+F32</f>
        <v>0.53800000000000003</v>
      </c>
      <c r="H32" s="53">
        <f>(H31/$I20)+G32</f>
        <v>0.53800000000000003</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146" t="s">
        <v>99</v>
      </c>
      <c r="H35" s="147"/>
      <c r="I35" s="147"/>
      <c r="J35" s="147"/>
      <c r="K35" s="148"/>
      <c r="L35" s="155"/>
      <c r="M35" s="156"/>
      <c r="N35" s="156"/>
      <c r="O35" s="157"/>
    </row>
    <row r="36" spans="1:17" ht="9" customHeight="1">
      <c r="A36" s="1"/>
      <c r="B36" s="1"/>
      <c r="C36" s="55"/>
      <c r="D36" s="1"/>
      <c r="E36" s="1"/>
      <c r="F36" s="145"/>
      <c r="G36" s="149"/>
      <c r="H36" s="150"/>
      <c r="I36" s="150"/>
      <c r="J36" s="150"/>
      <c r="K36" s="151"/>
      <c r="L36" s="158"/>
      <c r="M36" s="159"/>
      <c r="N36" s="159"/>
      <c r="O36" s="160"/>
      <c r="P36" s="1"/>
      <c r="Q36" s="1"/>
    </row>
    <row r="37" spans="1:17" ht="29.25" customHeight="1">
      <c r="A37" s="1"/>
      <c r="B37" s="1"/>
      <c r="C37" s="1"/>
      <c r="D37" s="1"/>
      <c r="E37" s="1"/>
      <c r="F37" s="145"/>
      <c r="G37" s="152"/>
      <c r="H37" s="153"/>
      <c r="I37" s="153"/>
      <c r="J37" s="153"/>
      <c r="K37" s="154"/>
      <c r="L37" s="161"/>
      <c r="M37" s="162"/>
      <c r="N37" s="162"/>
      <c r="O37" s="163"/>
      <c r="P37" s="1"/>
      <c r="Q37" s="1"/>
    </row>
    <row r="38" spans="1:17">
      <c r="A38" s="1"/>
      <c r="B38" s="1"/>
      <c r="C38" s="1"/>
      <c r="D38" s="1"/>
      <c r="E38" s="1"/>
      <c r="F38" s="145" t="s">
        <v>52</v>
      </c>
      <c r="G38" s="164"/>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ht="65.25" customHeight="1">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c r="B57" s="61"/>
      <c r="C57" s="62"/>
      <c r="D57" s="63"/>
      <c r="E57" s="62"/>
      <c r="F57" s="64"/>
      <c r="G57" s="64"/>
      <c r="H57" s="65"/>
      <c r="I57" s="65" t="s">
        <v>104</v>
      </c>
      <c r="J57" s="65"/>
      <c r="K57" s="65"/>
      <c r="L57" s="64"/>
      <c r="M57" s="64"/>
      <c r="N57" s="64"/>
      <c r="O57" s="66">
        <f>COUNTA(C57:N57)</f>
        <v>1</v>
      </c>
      <c r="P57" s="67"/>
      <c r="Q57" s="67"/>
    </row>
    <row r="58" spans="1:17" s="60" customFormat="1">
      <c r="B58" s="61"/>
      <c r="C58" s="62"/>
      <c r="D58" s="63"/>
      <c r="E58" s="62"/>
      <c r="F58" s="64"/>
      <c r="G58" s="64"/>
      <c r="H58" s="65"/>
      <c r="I58" s="65"/>
      <c r="J58" s="65" t="s">
        <v>72</v>
      </c>
      <c r="K58" s="65"/>
      <c r="L58" s="64"/>
      <c r="M58" s="64"/>
      <c r="N58" s="64"/>
      <c r="O58" s="66">
        <f>COUNTA(C58:N58)</f>
        <v>1</v>
      </c>
      <c r="P58" s="67"/>
      <c r="Q58" s="67"/>
    </row>
    <row r="59" spans="1:17" s="60" customFormat="1">
      <c r="B59" s="61"/>
      <c r="C59" s="62"/>
      <c r="D59" s="63"/>
      <c r="E59" s="62"/>
      <c r="F59" s="64"/>
      <c r="G59" s="64"/>
      <c r="H59" s="65"/>
      <c r="I59" s="65" t="s">
        <v>72</v>
      </c>
      <c r="J59" s="65" t="s">
        <v>72</v>
      </c>
      <c r="K59" s="65" t="s">
        <v>72</v>
      </c>
      <c r="L59" s="64" t="s">
        <v>72</v>
      </c>
      <c r="M59" s="64" t="s">
        <v>72</v>
      </c>
      <c r="N59" s="64" t="s">
        <v>72</v>
      </c>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0" priority="1">
      <formula>"($C$31&gt;0.9)"</formula>
    </cfRule>
    <cfRule type="cellIs" dxfId="49" priority="2" operator="between">
      <formula>"$C$31=0.6"</formula>
      <formula>"$C$31=0.89"</formula>
    </cfRule>
    <cfRule type="expression" dxfId="48"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84"/>
  <sheetViews>
    <sheetView view="pageBreakPreview" topLeftCell="A18" zoomScaleNormal="100" zoomScaleSheetLayoutView="100" workbookViewId="0">
      <selection activeCell="G35" sqref="G35:K3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9"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174</v>
      </c>
      <c r="C20" s="28"/>
      <c r="D20" s="81" t="s">
        <v>131</v>
      </c>
      <c r="E20" s="93">
        <v>275</v>
      </c>
      <c r="F20" s="96" t="s">
        <v>142</v>
      </c>
      <c r="G20" s="92" t="s">
        <v>133</v>
      </c>
      <c r="H20" s="85"/>
      <c r="I20" s="94">
        <v>1081800000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275</v>
      </c>
      <c r="D27" s="44">
        <f>E20</f>
        <v>275</v>
      </c>
      <c r="E27" s="44">
        <f>E20</f>
        <v>275</v>
      </c>
      <c r="F27" s="44">
        <f>E20</f>
        <v>275</v>
      </c>
      <c r="G27" s="44">
        <f>E20</f>
        <v>275</v>
      </c>
      <c r="H27" s="44">
        <f>E20</f>
        <v>275</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7" priority="1">
      <formula>"($C$31&gt;0.9)"</formula>
    </cfRule>
    <cfRule type="cellIs" dxfId="46" priority="2" operator="between">
      <formula>"$C$31=0.6"</formula>
      <formula>"$C$31=0.89"</formula>
    </cfRule>
    <cfRule type="expression" dxfId="45"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4.xml><?xml version="1.0" encoding="utf-8"?>
<worksheet xmlns="http://schemas.openxmlformats.org/spreadsheetml/2006/main" xmlns:r="http://schemas.openxmlformats.org/officeDocument/2006/relationships">
  <dimension ref="A1:T84"/>
  <sheetViews>
    <sheetView view="pageBreakPreview" topLeftCell="B1" zoomScaleNormal="100" zoomScaleSheetLayoutView="100" workbookViewId="0">
      <selection activeCell="B57" sqref="B57:B5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9"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173</v>
      </c>
      <c r="C20" s="28"/>
      <c r="D20" s="81" t="s">
        <v>131</v>
      </c>
      <c r="E20" s="93">
        <v>275</v>
      </c>
      <c r="F20" s="96" t="s">
        <v>142</v>
      </c>
      <c r="G20" s="92" t="s">
        <v>133</v>
      </c>
      <c r="H20" s="85"/>
      <c r="I20" s="94">
        <v>1606800000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275</v>
      </c>
      <c r="D27" s="44">
        <f>E20</f>
        <v>275</v>
      </c>
      <c r="E27" s="44">
        <f>E20</f>
        <v>275</v>
      </c>
      <c r="F27" s="44">
        <f>E20</f>
        <v>275</v>
      </c>
      <c r="G27" s="44">
        <f>E20</f>
        <v>275</v>
      </c>
      <c r="H27" s="44">
        <f>E20</f>
        <v>275</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4" priority="1">
      <formula>"($C$31&gt;0.9)"</formula>
    </cfRule>
    <cfRule type="cellIs" dxfId="43" priority="2" operator="between">
      <formula>"$C$31=0.6"</formula>
      <formula>"$C$31=0.89"</formula>
    </cfRule>
    <cfRule type="expression" dxfId="42"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dimension ref="A1:T84"/>
  <sheetViews>
    <sheetView view="pageBreakPreview" topLeftCell="A13" zoomScaleNormal="100" zoomScaleSheetLayoutView="100" workbookViewId="0">
      <selection activeCell="B20" sqref="B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170</v>
      </c>
      <c r="C20" s="28"/>
      <c r="D20" s="81" t="s">
        <v>131</v>
      </c>
      <c r="E20" s="93">
        <v>275</v>
      </c>
      <c r="F20" s="96" t="s">
        <v>142</v>
      </c>
      <c r="G20" s="92" t="s">
        <v>133</v>
      </c>
      <c r="H20" s="85"/>
      <c r="I20" s="94">
        <v>46900000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275</v>
      </c>
      <c r="D27" s="44">
        <f>E20</f>
        <v>275</v>
      </c>
      <c r="E27" s="44">
        <f>E20</f>
        <v>275</v>
      </c>
      <c r="F27" s="44">
        <f>E20</f>
        <v>275</v>
      </c>
      <c r="G27" s="44">
        <f>E20</f>
        <v>275</v>
      </c>
      <c r="H27" s="44">
        <f>E20</f>
        <v>275</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171</v>
      </c>
      <c r="C57" s="62"/>
      <c r="D57" s="63"/>
      <c r="E57" s="62"/>
      <c r="F57" s="64"/>
      <c r="G57" s="64"/>
      <c r="H57" s="65"/>
      <c r="I57" s="65"/>
      <c r="J57" s="65"/>
      <c r="K57" s="65"/>
      <c r="L57" s="64"/>
      <c r="M57" s="64"/>
      <c r="N57" s="64"/>
      <c r="O57" s="66">
        <f>COUNTA(C57:N57)</f>
        <v>0</v>
      </c>
      <c r="P57" s="67"/>
      <c r="Q57" s="67"/>
    </row>
    <row r="58" spans="1:17" s="60" customFormat="1" ht="38.25">
      <c r="B58" s="61" t="s">
        <v>172</v>
      </c>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1" priority="1">
      <formula>"($C$31&gt;0.9)"</formula>
    </cfRule>
    <cfRule type="cellIs" dxfId="40" priority="2" operator="between">
      <formula>"$C$31=0.6"</formula>
      <formula>"$C$31=0.89"</formula>
    </cfRule>
    <cfRule type="expression" dxfId="39"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dimension ref="A1:T84"/>
  <sheetViews>
    <sheetView view="pageBreakPreview" topLeftCell="A34" zoomScaleNormal="100" zoomScaleSheetLayoutView="100" workbookViewId="0">
      <selection activeCell="B59" sqref="B59:B6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167</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168</v>
      </c>
      <c r="C57" s="62"/>
      <c r="D57" s="63"/>
      <c r="E57" s="62"/>
      <c r="F57" s="64"/>
      <c r="G57" s="64"/>
      <c r="H57" s="65"/>
      <c r="I57" s="65"/>
      <c r="J57" s="65"/>
      <c r="K57" s="65"/>
      <c r="L57" s="64"/>
      <c r="M57" s="64"/>
      <c r="N57" s="64"/>
      <c r="O57" s="66">
        <f>COUNTA(C57:N57)</f>
        <v>0</v>
      </c>
      <c r="P57" s="67"/>
      <c r="Q57" s="67"/>
    </row>
    <row r="58" spans="1:17" s="60" customFormat="1" ht="38.25">
      <c r="B58" s="61" t="s">
        <v>169</v>
      </c>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8" priority="1">
      <formula>"($C$31&gt;0.9)"</formula>
    </cfRule>
    <cfRule type="cellIs" dxfId="37" priority="2" operator="between">
      <formula>"$C$31=0.6"</formula>
      <formula>"$C$31=0.89"</formula>
    </cfRule>
    <cfRule type="expression" dxfId="36"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dimension ref="A1:T84"/>
  <sheetViews>
    <sheetView view="pageBreakPreview" topLeftCell="A29" zoomScaleNormal="100" zoomScaleSheetLayoutView="100" workbookViewId="0">
      <selection activeCell="B57" sqref="B5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165</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166</v>
      </c>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5" priority="1">
      <formula>"($C$31&gt;0.9)"</formula>
    </cfRule>
    <cfRule type="cellIs" dxfId="34" priority="2" operator="between">
      <formula>"$C$31=0.6"</formula>
      <formula>"$C$31=0.89"</formula>
    </cfRule>
    <cfRule type="expression" dxfId="33"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dimension ref="A1:T84"/>
  <sheetViews>
    <sheetView view="pageBreakPreview" topLeftCell="A34" zoomScaleNormal="100" zoomScaleSheetLayoutView="100" workbookViewId="0">
      <selection activeCell="B57" sqref="B57:B6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160</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161</v>
      </c>
      <c r="C57" s="62"/>
      <c r="D57" s="63"/>
      <c r="E57" s="62"/>
      <c r="F57" s="64"/>
      <c r="G57" s="64"/>
      <c r="H57" s="65"/>
      <c r="I57" s="65"/>
      <c r="J57" s="65"/>
      <c r="K57" s="65"/>
      <c r="L57" s="64"/>
      <c r="M57" s="64"/>
      <c r="N57" s="64"/>
      <c r="O57" s="66">
        <f>COUNTA(C57:N57)</f>
        <v>0</v>
      </c>
      <c r="P57" s="67"/>
      <c r="Q57" s="67"/>
    </row>
    <row r="58" spans="1:17" s="60" customFormat="1" ht="38.25">
      <c r="B58" s="61" t="s">
        <v>162</v>
      </c>
      <c r="C58" s="62"/>
      <c r="D58" s="63"/>
      <c r="E58" s="62"/>
      <c r="F58" s="64"/>
      <c r="G58" s="64"/>
      <c r="H58" s="65"/>
      <c r="I58" s="65"/>
      <c r="J58" s="65"/>
      <c r="K58" s="65"/>
      <c r="L58" s="64"/>
      <c r="M58" s="64"/>
      <c r="N58" s="64"/>
      <c r="O58" s="66">
        <f>COUNTA(C58:N58)</f>
        <v>0</v>
      </c>
      <c r="P58" s="67"/>
      <c r="Q58" s="67"/>
    </row>
    <row r="59" spans="1:17" s="60" customFormat="1" ht="38.25">
      <c r="B59" s="61" t="s">
        <v>163</v>
      </c>
      <c r="C59" s="62"/>
      <c r="D59" s="63"/>
      <c r="E59" s="62"/>
      <c r="F59" s="64"/>
      <c r="G59" s="64"/>
      <c r="H59" s="65"/>
      <c r="I59" s="65"/>
      <c r="J59" s="65"/>
      <c r="K59" s="65"/>
      <c r="L59" s="64"/>
      <c r="M59" s="64"/>
      <c r="N59" s="64"/>
      <c r="O59" s="66"/>
      <c r="P59" s="67"/>
      <c r="Q59" s="67"/>
    </row>
    <row r="60" spans="1:17" s="60" customFormat="1" ht="38.25">
      <c r="B60" s="61" t="s">
        <v>164</v>
      </c>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2" priority="1">
      <formula>"($C$31&gt;0.9)"</formula>
    </cfRule>
    <cfRule type="cellIs" dxfId="31" priority="2" operator="between">
      <formula>"$C$31=0.6"</formula>
      <formula>"$C$31=0.89"</formula>
    </cfRule>
    <cfRule type="expression" dxfId="30"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dimension ref="A1:T84"/>
  <sheetViews>
    <sheetView view="pageBreakPreview" topLeftCell="A32" zoomScaleNormal="100" zoomScaleSheetLayoutView="100" workbookViewId="0">
      <selection activeCell="B57" sqref="B57"/>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256" width="11.42578125" style="2"/>
    <col min="257" max="257" width="1.7109375" style="2" customWidth="1"/>
    <col min="258" max="258" width="29.85546875" style="2" customWidth="1"/>
    <col min="259" max="259" width="15.85546875" style="2" customWidth="1"/>
    <col min="260" max="260" width="17" style="2" customWidth="1"/>
    <col min="261" max="261" width="23.5703125" style="2" customWidth="1"/>
    <col min="262" max="262" width="15.28515625" style="2" customWidth="1"/>
    <col min="263" max="263" width="21.85546875" style="2" customWidth="1"/>
    <col min="264" max="264" width="16.7109375" style="2" customWidth="1"/>
    <col min="265" max="265" width="16.140625" style="2" customWidth="1"/>
    <col min="266" max="266" width="11.42578125" style="2"/>
    <col min="267" max="267" width="8.28515625" style="2" customWidth="1"/>
    <col min="268" max="268" width="8.42578125" style="2" customWidth="1"/>
    <col min="269" max="269" width="10.7109375" style="2" customWidth="1"/>
    <col min="270" max="270" width="11.140625" style="2" bestFit="1" customWidth="1"/>
    <col min="271" max="271" width="10.42578125" style="2" customWidth="1"/>
    <col min="272" max="512" width="11.42578125" style="2"/>
    <col min="513" max="513" width="1.7109375" style="2" customWidth="1"/>
    <col min="514" max="514" width="29.85546875" style="2" customWidth="1"/>
    <col min="515" max="515" width="15.85546875" style="2" customWidth="1"/>
    <col min="516" max="516" width="17" style="2" customWidth="1"/>
    <col min="517" max="517" width="23.5703125" style="2" customWidth="1"/>
    <col min="518" max="518" width="15.28515625" style="2" customWidth="1"/>
    <col min="519" max="519" width="21.85546875" style="2" customWidth="1"/>
    <col min="520" max="520" width="16.7109375" style="2" customWidth="1"/>
    <col min="521" max="521" width="16.140625" style="2" customWidth="1"/>
    <col min="522" max="522" width="11.42578125" style="2"/>
    <col min="523" max="523" width="8.28515625" style="2" customWidth="1"/>
    <col min="524" max="524" width="8.42578125" style="2" customWidth="1"/>
    <col min="525" max="525" width="10.7109375" style="2" customWidth="1"/>
    <col min="526" max="526" width="11.140625" style="2" bestFit="1" customWidth="1"/>
    <col min="527" max="527" width="10.42578125" style="2" customWidth="1"/>
    <col min="528" max="768" width="11.42578125" style="2"/>
    <col min="769" max="769" width="1.7109375" style="2" customWidth="1"/>
    <col min="770" max="770" width="29.85546875" style="2" customWidth="1"/>
    <col min="771" max="771" width="15.85546875" style="2" customWidth="1"/>
    <col min="772" max="772" width="17" style="2" customWidth="1"/>
    <col min="773" max="773" width="23.5703125" style="2" customWidth="1"/>
    <col min="774" max="774" width="15.28515625" style="2" customWidth="1"/>
    <col min="775" max="775" width="21.85546875" style="2" customWidth="1"/>
    <col min="776" max="776" width="16.7109375" style="2" customWidth="1"/>
    <col min="777" max="777" width="16.140625" style="2" customWidth="1"/>
    <col min="778" max="778" width="11.42578125" style="2"/>
    <col min="779" max="779" width="8.28515625" style="2" customWidth="1"/>
    <col min="780" max="780" width="8.42578125" style="2" customWidth="1"/>
    <col min="781" max="781" width="10.7109375" style="2" customWidth="1"/>
    <col min="782" max="782" width="11.140625" style="2" bestFit="1" customWidth="1"/>
    <col min="783" max="783" width="10.42578125" style="2" customWidth="1"/>
    <col min="784" max="1024" width="11.42578125" style="2"/>
    <col min="1025" max="1025" width="1.7109375" style="2" customWidth="1"/>
    <col min="1026" max="1026" width="29.85546875" style="2" customWidth="1"/>
    <col min="1027" max="1027" width="15.85546875" style="2" customWidth="1"/>
    <col min="1028" max="1028" width="17" style="2" customWidth="1"/>
    <col min="1029" max="1029" width="23.5703125" style="2" customWidth="1"/>
    <col min="1030" max="1030" width="15.28515625" style="2" customWidth="1"/>
    <col min="1031" max="1031" width="21.85546875" style="2" customWidth="1"/>
    <col min="1032" max="1032" width="16.7109375" style="2" customWidth="1"/>
    <col min="1033" max="1033" width="16.140625" style="2" customWidth="1"/>
    <col min="1034" max="1034" width="11.42578125" style="2"/>
    <col min="1035" max="1035" width="8.28515625" style="2" customWidth="1"/>
    <col min="1036" max="1036" width="8.42578125" style="2" customWidth="1"/>
    <col min="1037" max="1037" width="10.7109375" style="2" customWidth="1"/>
    <col min="1038" max="1038" width="11.140625" style="2" bestFit="1" customWidth="1"/>
    <col min="1039" max="1039" width="10.42578125" style="2" customWidth="1"/>
    <col min="1040" max="1280" width="11.42578125" style="2"/>
    <col min="1281" max="1281" width="1.7109375" style="2" customWidth="1"/>
    <col min="1282" max="1282" width="29.85546875" style="2" customWidth="1"/>
    <col min="1283" max="1283" width="15.85546875" style="2" customWidth="1"/>
    <col min="1284" max="1284" width="17" style="2" customWidth="1"/>
    <col min="1285" max="1285" width="23.5703125" style="2" customWidth="1"/>
    <col min="1286" max="1286" width="15.28515625" style="2" customWidth="1"/>
    <col min="1287" max="1287" width="21.85546875" style="2" customWidth="1"/>
    <col min="1288" max="1288" width="16.7109375" style="2" customWidth="1"/>
    <col min="1289" max="1289" width="16.140625" style="2" customWidth="1"/>
    <col min="1290" max="1290" width="11.42578125" style="2"/>
    <col min="1291" max="1291" width="8.28515625" style="2" customWidth="1"/>
    <col min="1292" max="1292" width="8.42578125" style="2" customWidth="1"/>
    <col min="1293" max="1293" width="10.7109375" style="2" customWidth="1"/>
    <col min="1294" max="1294" width="11.140625" style="2" bestFit="1" customWidth="1"/>
    <col min="1295" max="1295" width="10.42578125" style="2" customWidth="1"/>
    <col min="1296" max="1536" width="11.42578125" style="2"/>
    <col min="1537" max="1537" width="1.7109375" style="2" customWidth="1"/>
    <col min="1538" max="1538" width="29.85546875" style="2" customWidth="1"/>
    <col min="1539" max="1539" width="15.85546875" style="2" customWidth="1"/>
    <col min="1540" max="1540" width="17" style="2" customWidth="1"/>
    <col min="1541" max="1541" width="23.5703125" style="2" customWidth="1"/>
    <col min="1542" max="1542" width="15.28515625" style="2" customWidth="1"/>
    <col min="1543" max="1543" width="21.85546875" style="2" customWidth="1"/>
    <col min="1544" max="1544" width="16.7109375" style="2" customWidth="1"/>
    <col min="1545" max="1545" width="16.140625" style="2" customWidth="1"/>
    <col min="1546" max="1546" width="11.42578125" style="2"/>
    <col min="1547" max="1547" width="8.28515625" style="2" customWidth="1"/>
    <col min="1548" max="1548" width="8.42578125" style="2" customWidth="1"/>
    <col min="1549" max="1549" width="10.7109375" style="2" customWidth="1"/>
    <col min="1550" max="1550" width="11.140625" style="2" bestFit="1" customWidth="1"/>
    <col min="1551" max="1551" width="10.42578125" style="2" customWidth="1"/>
    <col min="1552" max="1792" width="11.42578125" style="2"/>
    <col min="1793" max="1793" width="1.7109375" style="2" customWidth="1"/>
    <col min="1794" max="1794" width="29.85546875" style="2" customWidth="1"/>
    <col min="1795" max="1795" width="15.85546875" style="2" customWidth="1"/>
    <col min="1796" max="1796" width="17" style="2" customWidth="1"/>
    <col min="1797" max="1797" width="23.5703125" style="2" customWidth="1"/>
    <col min="1798" max="1798" width="15.28515625" style="2" customWidth="1"/>
    <col min="1799" max="1799" width="21.85546875" style="2" customWidth="1"/>
    <col min="1800" max="1800" width="16.7109375" style="2" customWidth="1"/>
    <col min="1801" max="1801" width="16.140625" style="2" customWidth="1"/>
    <col min="1802" max="1802" width="11.42578125" style="2"/>
    <col min="1803" max="1803" width="8.28515625" style="2" customWidth="1"/>
    <col min="1804" max="1804" width="8.42578125" style="2" customWidth="1"/>
    <col min="1805" max="1805" width="10.7109375" style="2" customWidth="1"/>
    <col min="1806" max="1806" width="11.140625" style="2" bestFit="1" customWidth="1"/>
    <col min="1807" max="1807" width="10.42578125" style="2" customWidth="1"/>
    <col min="1808" max="2048" width="11.42578125" style="2"/>
    <col min="2049" max="2049" width="1.7109375" style="2" customWidth="1"/>
    <col min="2050" max="2050" width="29.85546875" style="2" customWidth="1"/>
    <col min="2051" max="2051" width="15.85546875" style="2" customWidth="1"/>
    <col min="2052" max="2052" width="17" style="2" customWidth="1"/>
    <col min="2053" max="2053" width="23.5703125" style="2" customWidth="1"/>
    <col min="2054" max="2054" width="15.28515625" style="2" customWidth="1"/>
    <col min="2055" max="2055" width="21.85546875" style="2" customWidth="1"/>
    <col min="2056" max="2056" width="16.7109375" style="2" customWidth="1"/>
    <col min="2057" max="2057" width="16.140625" style="2" customWidth="1"/>
    <col min="2058" max="2058" width="11.42578125" style="2"/>
    <col min="2059" max="2059" width="8.28515625" style="2" customWidth="1"/>
    <col min="2060" max="2060" width="8.42578125" style="2" customWidth="1"/>
    <col min="2061" max="2061" width="10.7109375" style="2" customWidth="1"/>
    <col min="2062" max="2062" width="11.140625" style="2" bestFit="1" customWidth="1"/>
    <col min="2063" max="2063" width="10.42578125" style="2" customWidth="1"/>
    <col min="2064" max="2304" width="11.42578125" style="2"/>
    <col min="2305" max="2305" width="1.7109375" style="2" customWidth="1"/>
    <col min="2306" max="2306" width="29.85546875" style="2" customWidth="1"/>
    <col min="2307" max="2307" width="15.85546875" style="2" customWidth="1"/>
    <col min="2308" max="2308" width="17" style="2" customWidth="1"/>
    <col min="2309" max="2309" width="23.5703125" style="2" customWidth="1"/>
    <col min="2310" max="2310" width="15.28515625" style="2" customWidth="1"/>
    <col min="2311" max="2311" width="21.85546875" style="2" customWidth="1"/>
    <col min="2312" max="2312" width="16.7109375" style="2" customWidth="1"/>
    <col min="2313" max="2313" width="16.140625" style="2" customWidth="1"/>
    <col min="2314" max="2314" width="11.42578125" style="2"/>
    <col min="2315" max="2315" width="8.28515625" style="2" customWidth="1"/>
    <col min="2316" max="2316" width="8.42578125" style="2" customWidth="1"/>
    <col min="2317" max="2317" width="10.7109375" style="2" customWidth="1"/>
    <col min="2318" max="2318" width="11.140625" style="2" bestFit="1" customWidth="1"/>
    <col min="2319" max="2319" width="10.42578125" style="2" customWidth="1"/>
    <col min="2320" max="2560" width="11.42578125" style="2"/>
    <col min="2561" max="2561" width="1.7109375" style="2" customWidth="1"/>
    <col min="2562" max="2562" width="29.85546875" style="2" customWidth="1"/>
    <col min="2563" max="2563" width="15.85546875" style="2" customWidth="1"/>
    <col min="2564" max="2564" width="17" style="2" customWidth="1"/>
    <col min="2565" max="2565" width="23.5703125" style="2" customWidth="1"/>
    <col min="2566" max="2566" width="15.28515625" style="2" customWidth="1"/>
    <col min="2567" max="2567" width="21.85546875" style="2" customWidth="1"/>
    <col min="2568" max="2568" width="16.7109375" style="2" customWidth="1"/>
    <col min="2569" max="2569" width="16.140625" style="2" customWidth="1"/>
    <col min="2570" max="2570" width="11.42578125" style="2"/>
    <col min="2571" max="2571" width="8.28515625" style="2" customWidth="1"/>
    <col min="2572" max="2572" width="8.42578125" style="2" customWidth="1"/>
    <col min="2573" max="2573" width="10.7109375" style="2" customWidth="1"/>
    <col min="2574" max="2574" width="11.140625" style="2" bestFit="1" customWidth="1"/>
    <col min="2575" max="2575" width="10.42578125" style="2" customWidth="1"/>
    <col min="2576" max="2816" width="11.42578125" style="2"/>
    <col min="2817" max="2817" width="1.7109375" style="2" customWidth="1"/>
    <col min="2818" max="2818" width="29.85546875" style="2" customWidth="1"/>
    <col min="2819" max="2819" width="15.85546875" style="2" customWidth="1"/>
    <col min="2820" max="2820" width="17" style="2" customWidth="1"/>
    <col min="2821" max="2821" width="23.5703125" style="2" customWidth="1"/>
    <col min="2822" max="2822" width="15.28515625" style="2" customWidth="1"/>
    <col min="2823" max="2823" width="21.85546875" style="2" customWidth="1"/>
    <col min="2824" max="2824" width="16.7109375" style="2" customWidth="1"/>
    <col min="2825" max="2825" width="16.140625" style="2" customWidth="1"/>
    <col min="2826" max="2826" width="11.42578125" style="2"/>
    <col min="2827" max="2827" width="8.28515625" style="2" customWidth="1"/>
    <col min="2828" max="2828" width="8.42578125" style="2" customWidth="1"/>
    <col min="2829" max="2829" width="10.7109375" style="2" customWidth="1"/>
    <col min="2830" max="2830" width="11.140625" style="2" bestFit="1" customWidth="1"/>
    <col min="2831" max="2831" width="10.42578125" style="2" customWidth="1"/>
    <col min="2832" max="3072" width="11.42578125" style="2"/>
    <col min="3073" max="3073" width="1.7109375" style="2" customWidth="1"/>
    <col min="3074" max="3074" width="29.85546875" style="2" customWidth="1"/>
    <col min="3075" max="3075" width="15.85546875" style="2" customWidth="1"/>
    <col min="3076" max="3076" width="17" style="2" customWidth="1"/>
    <col min="3077" max="3077" width="23.5703125" style="2" customWidth="1"/>
    <col min="3078" max="3078" width="15.28515625" style="2" customWidth="1"/>
    <col min="3079" max="3079" width="21.85546875" style="2" customWidth="1"/>
    <col min="3080" max="3080" width="16.7109375" style="2" customWidth="1"/>
    <col min="3081" max="3081" width="16.140625" style="2" customWidth="1"/>
    <col min="3082" max="3082" width="11.42578125" style="2"/>
    <col min="3083" max="3083" width="8.28515625" style="2" customWidth="1"/>
    <col min="3084" max="3084" width="8.42578125" style="2" customWidth="1"/>
    <col min="3085" max="3085" width="10.7109375" style="2" customWidth="1"/>
    <col min="3086" max="3086" width="11.140625" style="2" bestFit="1" customWidth="1"/>
    <col min="3087" max="3087" width="10.42578125" style="2" customWidth="1"/>
    <col min="3088" max="3328" width="11.42578125" style="2"/>
    <col min="3329" max="3329" width="1.7109375" style="2" customWidth="1"/>
    <col min="3330" max="3330" width="29.85546875" style="2" customWidth="1"/>
    <col min="3331" max="3331" width="15.85546875" style="2" customWidth="1"/>
    <col min="3332" max="3332" width="17" style="2" customWidth="1"/>
    <col min="3333" max="3333" width="23.5703125" style="2" customWidth="1"/>
    <col min="3334" max="3334" width="15.28515625" style="2" customWidth="1"/>
    <col min="3335" max="3335" width="21.85546875" style="2" customWidth="1"/>
    <col min="3336" max="3336" width="16.7109375" style="2" customWidth="1"/>
    <col min="3337" max="3337" width="16.140625" style="2" customWidth="1"/>
    <col min="3338" max="3338" width="11.42578125" style="2"/>
    <col min="3339" max="3339" width="8.28515625" style="2" customWidth="1"/>
    <col min="3340" max="3340" width="8.42578125" style="2" customWidth="1"/>
    <col min="3341" max="3341" width="10.7109375" style="2" customWidth="1"/>
    <col min="3342" max="3342" width="11.140625" style="2" bestFit="1" customWidth="1"/>
    <col min="3343" max="3343" width="10.42578125" style="2" customWidth="1"/>
    <col min="3344" max="3584" width="11.42578125" style="2"/>
    <col min="3585" max="3585" width="1.7109375" style="2" customWidth="1"/>
    <col min="3586" max="3586" width="29.85546875" style="2" customWidth="1"/>
    <col min="3587" max="3587" width="15.85546875" style="2" customWidth="1"/>
    <col min="3588" max="3588" width="17" style="2" customWidth="1"/>
    <col min="3589" max="3589" width="23.5703125" style="2" customWidth="1"/>
    <col min="3590" max="3590" width="15.28515625" style="2" customWidth="1"/>
    <col min="3591" max="3591" width="21.85546875" style="2" customWidth="1"/>
    <col min="3592" max="3592" width="16.7109375" style="2" customWidth="1"/>
    <col min="3593" max="3593" width="16.140625" style="2" customWidth="1"/>
    <col min="3594" max="3594" width="11.42578125" style="2"/>
    <col min="3595" max="3595" width="8.28515625" style="2" customWidth="1"/>
    <col min="3596" max="3596" width="8.42578125" style="2" customWidth="1"/>
    <col min="3597" max="3597" width="10.7109375" style="2" customWidth="1"/>
    <col min="3598" max="3598" width="11.140625" style="2" bestFit="1" customWidth="1"/>
    <col min="3599" max="3599" width="10.42578125" style="2" customWidth="1"/>
    <col min="3600" max="3840" width="11.42578125" style="2"/>
    <col min="3841" max="3841" width="1.7109375" style="2" customWidth="1"/>
    <col min="3842" max="3842" width="29.85546875" style="2" customWidth="1"/>
    <col min="3843" max="3843" width="15.85546875" style="2" customWidth="1"/>
    <col min="3844" max="3844" width="17" style="2" customWidth="1"/>
    <col min="3845" max="3845" width="23.5703125" style="2" customWidth="1"/>
    <col min="3846" max="3846" width="15.28515625" style="2" customWidth="1"/>
    <col min="3847" max="3847" width="21.85546875" style="2" customWidth="1"/>
    <col min="3848" max="3848" width="16.7109375" style="2" customWidth="1"/>
    <col min="3849" max="3849" width="16.140625" style="2" customWidth="1"/>
    <col min="3850" max="3850" width="11.42578125" style="2"/>
    <col min="3851" max="3851" width="8.28515625" style="2" customWidth="1"/>
    <col min="3852" max="3852" width="8.42578125" style="2" customWidth="1"/>
    <col min="3853" max="3853" width="10.7109375" style="2" customWidth="1"/>
    <col min="3854" max="3854" width="11.140625" style="2" bestFit="1" customWidth="1"/>
    <col min="3855" max="3855" width="10.42578125" style="2" customWidth="1"/>
    <col min="3856" max="4096" width="11.42578125" style="2"/>
    <col min="4097" max="4097" width="1.7109375" style="2" customWidth="1"/>
    <col min="4098" max="4098" width="29.85546875" style="2" customWidth="1"/>
    <col min="4099" max="4099" width="15.85546875" style="2" customWidth="1"/>
    <col min="4100" max="4100" width="17" style="2" customWidth="1"/>
    <col min="4101" max="4101" width="23.5703125" style="2" customWidth="1"/>
    <col min="4102" max="4102" width="15.28515625" style="2" customWidth="1"/>
    <col min="4103" max="4103" width="21.85546875" style="2" customWidth="1"/>
    <col min="4104" max="4104" width="16.7109375" style="2" customWidth="1"/>
    <col min="4105" max="4105" width="16.140625" style="2" customWidth="1"/>
    <col min="4106" max="4106" width="11.42578125" style="2"/>
    <col min="4107" max="4107" width="8.28515625" style="2" customWidth="1"/>
    <col min="4108" max="4108" width="8.42578125" style="2" customWidth="1"/>
    <col min="4109" max="4109" width="10.7109375" style="2" customWidth="1"/>
    <col min="4110" max="4110" width="11.140625" style="2" bestFit="1" customWidth="1"/>
    <col min="4111" max="4111" width="10.42578125" style="2" customWidth="1"/>
    <col min="4112" max="4352" width="11.42578125" style="2"/>
    <col min="4353" max="4353" width="1.7109375" style="2" customWidth="1"/>
    <col min="4354" max="4354" width="29.85546875" style="2" customWidth="1"/>
    <col min="4355" max="4355" width="15.85546875" style="2" customWidth="1"/>
    <col min="4356" max="4356" width="17" style="2" customWidth="1"/>
    <col min="4357" max="4357" width="23.5703125" style="2" customWidth="1"/>
    <col min="4358" max="4358" width="15.28515625" style="2" customWidth="1"/>
    <col min="4359" max="4359" width="21.85546875" style="2" customWidth="1"/>
    <col min="4360" max="4360" width="16.7109375" style="2" customWidth="1"/>
    <col min="4361" max="4361" width="16.140625" style="2" customWidth="1"/>
    <col min="4362" max="4362" width="11.42578125" style="2"/>
    <col min="4363" max="4363" width="8.28515625" style="2" customWidth="1"/>
    <col min="4364" max="4364" width="8.42578125" style="2" customWidth="1"/>
    <col min="4365" max="4365" width="10.7109375" style="2" customWidth="1"/>
    <col min="4366" max="4366" width="11.140625" style="2" bestFit="1" customWidth="1"/>
    <col min="4367" max="4367" width="10.42578125" style="2" customWidth="1"/>
    <col min="4368" max="4608" width="11.42578125" style="2"/>
    <col min="4609" max="4609" width="1.7109375" style="2" customWidth="1"/>
    <col min="4610" max="4610" width="29.85546875" style="2" customWidth="1"/>
    <col min="4611" max="4611" width="15.85546875" style="2" customWidth="1"/>
    <col min="4612" max="4612" width="17" style="2" customWidth="1"/>
    <col min="4613" max="4613" width="23.5703125" style="2" customWidth="1"/>
    <col min="4614" max="4614" width="15.28515625" style="2" customWidth="1"/>
    <col min="4615" max="4615" width="21.85546875" style="2" customWidth="1"/>
    <col min="4616" max="4616" width="16.7109375" style="2" customWidth="1"/>
    <col min="4617" max="4617" width="16.140625" style="2" customWidth="1"/>
    <col min="4618" max="4618" width="11.42578125" style="2"/>
    <col min="4619" max="4619" width="8.28515625" style="2" customWidth="1"/>
    <col min="4620" max="4620" width="8.42578125" style="2" customWidth="1"/>
    <col min="4621" max="4621" width="10.7109375" style="2" customWidth="1"/>
    <col min="4622" max="4622" width="11.140625" style="2" bestFit="1" customWidth="1"/>
    <col min="4623" max="4623" width="10.42578125" style="2" customWidth="1"/>
    <col min="4624" max="4864" width="11.42578125" style="2"/>
    <col min="4865" max="4865" width="1.7109375" style="2" customWidth="1"/>
    <col min="4866" max="4866" width="29.85546875" style="2" customWidth="1"/>
    <col min="4867" max="4867" width="15.85546875" style="2" customWidth="1"/>
    <col min="4868" max="4868" width="17" style="2" customWidth="1"/>
    <col min="4869" max="4869" width="23.5703125" style="2" customWidth="1"/>
    <col min="4870" max="4870" width="15.28515625" style="2" customWidth="1"/>
    <col min="4871" max="4871" width="21.85546875" style="2" customWidth="1"/>
    <col min="4872" max="4872" width="16.7109375" style="2" customWidth="1"/>
    <col min="4873" max="4873" width="16.140625" style="2" customWidth="1"/>
    <col min="4874" max="4874" width="11.42578125" style="2"/>
    <col min="4875" max="4875" width="8.28515625" style="2" customWidth="1"/>
    <col min="4876" max="4876" width="8.42578125" style="2" customWidth="1"/>
    <col min="4877" max="4877" width="10.7109375" style="2" customWidth="1"/>
    <col min="4878" max="4878" width="11.140625" style="2" bestFit="1" customWidth="1"/>
    <col min="4879" max="4879" width="10.42578125" style="2" customWidth="1"/>
    <col min="4880" max="5120" width="11.42578125" style="2"/>
    <col min="5121" max="5121" width="1.7109375" style="2" customWidth="1"/>
    <col min="5122" max="5122" width="29.85546875" style="2" customWidth="1"/>
    <col min="5123" max="5123" width="15.85546875" style="2" customWidth="1"/>
    <col min="5124" max="5124" width="17" style="2" customWidth="1"/>
    <col min="5125" max="5125" width="23.5703125" style="2" customWidth="1"/>
    <col min="5126" max="5126" width="15.28515625" style="2" customWidth="1"/>
    <col min="5127" max="5127" width="21.85546875" style="2" customWidth="1"/>
    <col min="5128" max="5128" width="16.7109375" style="2" customWidth="1"/>
    <col min="5129" max="5129" width="16.140625" style="2" customWidth="1"/>
    <col min="5130" max="5130" width="11.42578125" style="2"/>
    <col min="5131" max="5131" width="8.28515625" style="2" customWidth="1"/>
    <col min="5132" max="5132" width="8.42578125" style="2" customWidth="1"/>
    <col min="5133" max="5133" width="10.7109375" style="2" customWidth="1"/>
    <col min="5134" max="5134" width="11.140625" style="2" bestFit="1" customWidth="1"/>
    <col min="5135" max="5135" width="10.42578125" style="2" customWidth="1"/>
    <col min="5136" max="5376" width="11.42578125" style="2"/>
    <col min="5377" max="5377" width="1.7109375" style="2" customWidth="1"/>
    <col min="5378" max="5378" width="29.85546875" style="2" customWidth="1"/>
    <col min="5379" max="5379" width="15.85546875" style="2" customWidth="1"/>
    <col min="5380" max="5380" width="17" style="2" customWidth="1"/>
    <col min="5381" max="5381" width="23.5703125" style="2" customWidth="1"/>
    <col min="5382" max="5382" width="15.28515625" style="2" customWidth="1"/>
    <col min="5383" max="5383" width="21.85546875" style="2" customWidth="1"/>
    <col min="5384" max="5384" width="16.7109375" style="2" customWidth="1"/>
    <col min="5385" max="5385" width="16.140625" style="2" customWidth="1"/>
    <col min="5386" max="5386" width="11.42578125" style="2"/>
    <col min="5387" max="5387" width="8.28515625" style="2" customWidth="1"/>
    <col min="5388" max="5388" width="8.42578125" style="2" customWidth="1"/>
    <col min="5389" max="5389" width="10.7109375" style="2" customWidth="1"/>
    <col min="5390" max="5390" width="11.140625" style="2" bestFit="1" customWidth="1"/>
    <col min="5391" max="5391" width="10.42578125" style="2" customWidth="1"/>
    <col min="5392" max="5632" width="11.42578125" style="2"/>
    <col min="5633" max="5633" width="1.7109375" style="2" customWidth="1"/>
    <col min="5634" max="5634" width="29.85546875" style="2" customWidth="1"/>
    <col min="5635" max="5635" width="15.85546875" style="2" customWidth="1"/>
    <col min="5636" max="5636" width="17" style="2" customWidth="1"/>
    <col min="5637" max="5637" width="23.5703125" style="2" customWidth="1"/>
    <col min="5638" max="5638" width="15.28515625" style="2" customWidth="1"/>
    <col min="5639" max="5639" width="21.85546875" style="2" customWidth="1"/>
    <col min="5640" max="5640" width="16.7109375" style="2" customWidth="1"/>
    <col min="5641" max="5641" width="16.140625" style="2" customWidth="1"/>
    <col min="5642" max="5642" width="11.42578125" style="2"/>
    <col min="5643" max="5643" width="8.28515625" style="2" customWidth="1"/>
    <col min="5644" max="5644" width="8.42578125" style="2" customWidth="1"/>
    <col min="5645" max="5645" width="10.7109375" style="2" customWidth="1"/>
    <col min="5646" max="5646" width="11.140625" style="2" bestFit="1" customWidth="1"/>
    <col min="5647" max="5647" width="10.42578125" style="2" customWidth="1"/>
    <col min="5648" max="5888" width="11.42578125" style="2"/>
    <col min="5889" max="5889" width="1.7109375" style="2" customWidth="1"/>
    <col min="5890" max="5890" width="29.85546875" style="2" customWidth="1"/>
    <col min="5891" max="5891" width="15.85546875" style="2" customWidth="1"/>
    <col min="5892" max="5892" width="17" style="2" customWidth="1"/>
    <col min="5893" max="5893" width="23.5703125" style="2" customWidth="1"/>
    <col min="5894" max="5894" width="15.28515625" style="2" customWidth="1"/>
    <col min="5895" max="5895" width="21.85546875" style="2" customWidth="1"/>
    <col min="5896" max="5896" width="16.7109375" style="2" customWidth="1"/>
    <col min="5897" max="5897" width="16.140625" style="2" customWidth="1"/>
    <col min="5898" max="5898" width="11.42578125" style="2"/>
    <col min="5899" max="5899" width="8.28515625" style="2" customWidth="1"/>
    <col min="5900" max="5900" width="8.42578125" style="2" customWidth="1"/>
    <col min="5901" max="5901" width="10.7109375" style="2" customWidth="1"/>
    <col min="5902" max="5902" width="11.140625" style="2" bestFit="1" customWidth="1"/>
    <col min="5903" max="5903" width="10.42578125" style="2" customWidth="1"/>
    <col min="5904" max="6144" width="11.42578125" style="2"/>
    <col min="6145" max="6145" width="1.7109375" style="2" customWidth="1"/>
    <col min="6146" max="6146" width="29.85546875" style="2" customWidth="1"/>
    <col min="6147" max="6147" width="15.85546875" style="2" customWidth="1"/>
    <col min="6148" max="6148" width="17" style="2" customWidth="1"/>
    <col min="6149" max="6149" width="23.5703125" style="2" customWidth="1"/>
    <col min="6150" max="6150" width="15.28515625" style="2" customWidth="1"/>
    <col min="6151" max="6151" width="21.85546875" style="2" customWidth="1"/>
    <col min="6152" max="6152" width="16.7109375" style="2" customWidth="1"/>
    <col min="6153" max="6153" width="16.140625" style="2" customWidth="1"/>
    <col min="6154" max="6154" width="11.42578125" style="2"/>
    <col min="6155" max="6155" width="8.28515625" style="2" customWidth="1"/>
    <col min="6156" max="6156" width="8.42578125" style="2" customWidth="1"/>
    <col min="6157" max="6157" width="10.7109375" style="2" customWidth="1"/>
    <col min="6158" max="6158" width="11.140625" style="2" bestFit="1" customWidth="1"/>
    <col min="6159" max="6159" width="10.42578125" style="2" customWidth="1"/>
    <col min="6160" max="6400" width="11.42578125" style="2"/>
    <col min="6401" max="6401" width="1.7109375" style="2" customWidth="1"/>
    <col min="6402" max="6402" width="29.85546875" style="2" customWidth="1"/>
    <col min="6403" max="6403" width="15.85546875" style="2" customWidth="1"/>
    <col min="6404" max="6404" width="17" style="2" customWidth="1"/>
    <col min="6405" max="6405" width="23.5703125" style="2" customWidth="1"/>
    <col min="6406" max="6406" width="15.28515625" style="2" customWidth="1"/>
    <col min="6407" max="6407" width="21.85546875" style="2" customWidth="1"/>
    <col min="6408" max="6408" width="16.7109375" style="2" customWidth="1"/>
    <col min="6409" max="6409" width="16.140625" style="2" customWidth="1"/>
    <col min="6410" max="6410" width="11.42578125" style="2"/>
    <col min="6411" max="6411" width="8.28515625" style="2" customWidth="1"/>
    <col min="6412" max="6412" width="8.42578125" style="2" customWidth="1"/>
    <col min="6413" max="6413" width="10.7109375" style="2" customWidth="1"/>
    <col min="6414" max="6414" width="11.140625" style="2" bestFit="1" customWidth="1"/>
    <col min="6415" max="6415" width="10.42578125" style="2" customWidth="1"/>
    <col min="6416" max="6656" width="11.42578125" style="2"/>
    <col min="6657" max="6657" width="1.7109375" style="2" customWidth="1"/>
    <col min="6658" max="6658" width="29.85546875" style="2" customWidth="1"/>
    <col min="6659" max="6659" width="15.85546875" style="2" customWidth="1"/>
    <col min="6660" max="6660" width="17" style="2" customWidth="1"/>
    <col min="6661" max="6661" width="23.5703125" style="2" customWidth="1"/>
    <col min="6662" max="6662" width="15.28515625" style="2" customWidth="1"/>
    <col min="6663" max="6663" width="21.85546875" style="2" customWidth="1"/>
    <col min="6664" max="6664" width="16.7109375" style="2" customWidth="1"/>
    <col min="6665" max="6665" width="16.140625" style="2" customWidth="1"/>
    <col min="6666" max="6666" width="11.42578125" style="2"/>
    <col min="6667" max="6667" width="8.28515625" style="2" customWidth="1"/>
    <col min="6668" max="6668" width="8.42578125" style="2" customWidth="1"/>
    <col min="6669" max="6669" width="10.7109375" style="2" customWidth="1"/>
    <col min="6670" max="6670" width="11.140625" style="2" bestFit="1" customWidth="1"/>
    <col min="6671" max="6671" width="10.42578125" style="2" customWidth="1"/>
    <col min="6672" max="6912" width="11.42578125" style="2"/>
    <col min="6913" max="6913" width="1.7109375" style="2" customWidth="1"/>
    <col min="6914" max="6914" width="29.85546875" style="2" customWidth="1"/>
    <col min="6915" max="6915" width="15.85546875" style="2" customWidth="1"/>
    <col min="6916" max="6916" width="17" style="2" customWidth="1"/>
    <col min="6917" max="6917" width="23.5703125" style="2" customWidth="1"/>
    <col min="6918" max="6918" width="15.28515625" style="2" customWidth="1"/>
    <col min="6919" max="6919" width="21.85546875" style="2" customWidth="1"/>
    <col min="6920" max="6920" width="16.7109375" style="2" customWidth="1"/>
    <col min="6921" max="6921" width="16.140625" style="2" customWidth="1"/>
    <col min="6922" max="6922" width="11.42578125" style="2"/>
    <col min="6923" max="6923" width="8.28515625" style="2" customWidth="1"/>
    <col min="6924" max="6924" width="8.42578125" style="2" customWidth="1"/>
    <col min="6925" max="6925" width="10.7109375" style="2" customWidth="1"/>
    <col min="6926" max="6926" width="11.140625" style="2" bestFit="1" customWidth="1"/>
    <col min="6927" max="6927" width="10.42578125" style="2" customWidth="1"/>
    <col min="6928" max="7168" width="11.42578125" style="2"/>
    <col min="7169" max="7169" width="1.7109375" style="2" customWidth="1"/>
    <col min="7170" max="7170" width="29.85546875" style="2" customWidth="1"/>
    <col min="7171" max="7171" width="15.85546875" style="2" customWidth="1"/>
    <col min="7172" max="7172" width="17" style="2" customWidth="1"/>
    <col min="7173" max="7173" width="23.5703125" style="2" customWidth="1"/>
    <col min="7174" max="7174" width="15.28515625" style="2" customWidth="1"/>
    <col min="7175" max="7175" width="21.85546875" style="2" customWidth="1"/>
    <col min="7176" max="7176" width="16.7109375" style="2" customWidth="1"/>
    <col min="7177" max="7177" width="16.140625" style="2" customWidth="1"/>
    <col min="7178" max="7178" width="11.42578125" style="2"/>
    <col min="7179" max="7179" width="8.28515625" style="2" customWidth="1"/>
    <col min="7180" max="7180" width="8.42578125" style="2" customWidth="1"/>
    <col min="7181" max="7181" width="10.7109375" style="2" customWidth="1"/>
    <col min="7182" max="7182" width="11.140625" style="2" bestFit="1" customWidth="1"/>
    <col min="7183" max="7183" width="10.42578125" style="2" customWidth="1"/>
    <col min="7184" max="7424" width="11.42578125" style="2"/>
    <col min="7425" max="7425" width="1.7109375" style="2" customWidth="1"/>
    <col min="7426" max="7426" width="29.85546875" style="2" customWidth="1"/>
    <col min="7427" max="7427" width="15.85546875" style="2" customWidth="1"/>
    <col min="7428" max="7428" width="17" style="2" customWidth="1"/>
    <col min="7429" max="7429" width="23.5703125" style="2" customWidth="1"/>
    <col min="7430" max="7430" width="15.28515625" style="2" customWidth="1"/>
    <col min="7431" max="7431" width="21.85546875" style="2" customWidth="1"/>
    <col min="7432" max="7432" width="16.7109375" style="2" customWidth="1"/>
    <col min="7433" max="7433" width="16.140625" style="2" customWidth="1"/>
    <col min="7434" max="7434" width="11.42578125" style="2"/>
    <col min="7435" max="7435" width="8.28515625" style="2" customWidth="1"/>
    <col min="7436" max="7436" width="8.42578125" style="2" customWidth="1"/>
    <col min="7437" max="7437" width="10.7109375" style="2" customWidth="1"/>
    <col min="7438" max="7438" width="11.140625" style="2" bestFit="1" customWidth="1"/>
    <col min="7439" max="7439" width="10.42578125" style="2" customWidth="1"/>
    <col min="7440" max="7680" width="11.42578125" style="2"/>
    <col min="7681" max="7681" width="1.7109375" style="2" customWidth="1"/>
    <col min="7682" max="7682" width="29.85546875" style="2" customWidth="1"/>
    <col min="7683" max="7683" width="15.85546875" style="2" customWidth="1"/>
    <col min="7684" max="7684" width="17" style="2" customWidth="1"/>
    <col min="7685" max="7685" width="23.5703125" style="2" customWidth="1"/>
    <col min="7686" max="7686" width="15.28515625" style="2" customWidth="1"/>
    <col min="7687" max="7687" width="21.85546875" style="2" customWidth="1"/>
    <col min="7688" max="7688" width="16.7109375" style="2" customWidth="1"/>
    <col min="7689" max="7689" width="16.140625" style="2" customWidth="1"/>
    <col min="7690" max="7690" width="11.42578125" style="2"/>
    <col min="7691" max="7691" width="8.28515625" style="2" customWidth="1"/>
    <col min="7692" max="7692" width="8.42578125" style="2" customWidth="1"/>
    <col min="7693" max="7693" width="10.7109375" style="2" customWidth="1"/>
    <col min="7694" max="7694" width="11.140625" style="2" bestFit="1" customWidth="1"/>
    <col min="7695" max="7695" width="10.42578125" style="2" customWidth="1"/>
    <col min="7696" max="7936" width="11.42578125" style="2"/>
    <col min="7937" max="7937" width="1.7109375" style="2" customWidth="1"/>
    <col min="7938" max="7938" width="29.85546875" style="2" customWidth="1"/>
    <col min="7939" max="7939" width="15.85546875" style="2" customWidth="1"/>
    <col min="7940" max="7940" width="17" style="2" customWidth="1"/>
    <col min="7941" max="7941" width="23.5703125" style="2" customWidth="1"/>
    <col min="7942" max="7942" width="15.28515625" style="2" customWidth="1"/>
    <col min="7943" max="7943" width="21.85546875" style="2" customWidth="1"/>
    <col min="7944" max="7944" width="16.7109375" style="2" customWidth="1"/>
    <col min="7945" max="7945" width="16.140625" style="2" customWidth="1"/>
    <col min="7946" max="7946" width="11.42578125" style="2"/>
    <col min="7947" max="7947" width="8.28515625" style="2" customWidth="1"/>
    <col min="7948" max="7948" width="8.42578125" style="2" customWidth="1"/>
    <col min="7949" max="7949" width="10.7109375" style="2" customWidth="1"/>
    <col min="7950" max="7950" width="11.140625" style="2" bestFit="1" customWidth="1"/>
    <col min="7951" max="7951" width="10.42578125" style="2" customWidth="1"/>
    <col min="7952" max="8192" width="11.42578125" style="2"/>
    <col min="8193" max="8193" width="1.7109375" style="2" customWidth="1"/>
    <col min="8194" max="8194" width="29.85546875" style="2" customWidth="1"/>
    <col min="8195" max="8195" width="15.85546875" style="2" customWidth="1"/>
    <col min="8196" max="8196" width="17" style="2" customWidth="1"/>
    <col min="8197" max="8197" width="23.5703125" style="2" customWidth="1"/>
    <col min="8198" max="8198" width="15.28515625" style="2" customWidth="1"/>
    <col min="8199" max="8199" width="21.85546875" style="2" customWidth="1"/>
    <col min="8200" max="8200" width="16.7109375" style="2" customWidth="1"/>
    <col min="8201" max="8201" width="16.140625" style="2" customWidth="1"/>
    <col min="8202" max="8202" width="11.42578125" style="2"/>
    <col min="8203" max="8203" width="8.28515625" style="2" customWidth="1"/>
    <col min="8204" max="8204" width="8.42578125" style="2" customWidth="1"/>
    <col min="8205" max="8205" width="10.7109375" style="2" customWidth="1"/>
    <col min="8206" max="8206" width="11.140625" style="2" bestFit="1" customWidth="1"/>
    <col min="8207" max="8207" width="10.42578125" style="2" customWidth="1"/>
    <col min="8208" max="8448" width="11.42578125" style="2"/>
    <col min="8449" max="8449" width="1.7109375" style="2" customWidth="1"/>
    <col min="8450" max="8450" width="29.85546875" style="2" customWidth="1"/>
    <col min="8451" max="8451" width="15.85546875" style="2" customWidth="1"/>
    <col min="8452" max="8452" width="17" style="2" customWidth="1"/>
    <col min="8453" max="8453" width="23.5703125" style="2" customWidth="1"/>
    <col min="8454" max="8454" width="15.28515625" style="2" customWidth="1"/>
    <col min="8455" max="8455" width="21.85546875" style="2" customWidth="1"/>
    <col min="8456" max="8456" width="16.7109375" style="2" customWidth="1"/>
    <col min="8457" max="8457" width="16.140625" style="2" customWidth="1"/>
    <col min="8458" max="8458" width="11.42578125" style="2"/>
    <col min="8459" max="8459" width="8.28515625" style="2" customWidth="1"/>
    <col min="8460" max="8460" width="8.42578125" style="2" customWidth="1"/>
    <col min="8461" max="8461" width="10.7109375" style="2" customWidth="1"/>
    <col min="8462" max="8462" width="11.140625" style="2" bestFit="1" customWidth="1"/>
    <col min="8463" max="8463" width="10.42578125" style="2" customWidth="1"/>
    <col min="8464" max="8704" width="11.42578125" style="2"/>
    <col min="8705" max="8705" width="1.7109375" style="2" customWidth="1"/>
    <col min="8706" max="8706" width="29.85546875" style="2" customWidth="1"/>
    <col min="8707" max="8707" width="15.85546875" style="2" customWidth="1"/>
    <col min="8708" max="8708" width="17" style="2" customWidth="1"/>
    <col min="8709" max="8709" width="23.5703125" style="2" customWidth="1"/>
    <col min="8710" max="8710" width="15.28515625" style="2" customWidth="1"/>
    <col min="8711" max="8711" width="21.85546875" style="2" customWidth="1"/>
    <col min="8712" max="8712" width="16.7109375" style="2" customWidth="1"/>
    <col min="8713" max="8713" width="16.140625" style="2" customWidth="1"/>
    <col min="8714" max="8714" width="11.42578125" style="2"/>
    <col min="8715" max="8715" width="8.28515625" style="2" customWidth="1"/>
    <col min="8716" max="8716" width="8.42578125" style="2" customWidth="1"/>
    <col min="8717" max="8717" width="10.7109375" style="2" customWidth="1"/>
    <col min="8718" max="8718" width="11.140625" style="2" bestFit="1" customWidth="1"/>
    <col min="8719" max="8719" width="10.42578125" style="2" customWidth="1"/>
    <col min="8720" max="8960" width="11.42578125" style="2"/>
    <col min="8961" max="8961" width="1.7109375" style="2" customWidth="1"/>
    <col min="8962" max="8962" width="29.85546875" style="2" customWidth="1"/>
    <col min="8963" max="8963" width="15.85546875" style="2" customWidth="1"/>
    <col min="8964" max="8964" width="17" style="2" customWidth="1"/>
    <col min="8965" max="8965" width="23.5703125" style="2" customWidth="1"/>
    <col min="8966" max="8966" width="15.28515625" style="2" customWidth="1"/>
    <col min="8967" max="8967" width="21.85546875" style="2" customWidth="1"/>
    <col min="8968" max="8968" width="16.7109375" style="2" customWidth="1"/>
    <col min="8969" max="8969" width="16.140625" style="2" customWidth="1"/>
    <col min="8970" max="8970" width="11.42578125" style="2"/>
    <col min="8971" max="8971" width="8.28515625" style="2" customWidth="1"/>
    <col min="8972" max="8972" width="8.42578125" style="2" customWidth="1"/>
    <col min="8973" max="8973" width="10.7109375" style="2" customWidth="1"/>
    <col min="8974" max="8974" width="11.140625" style="2" bestFit="1" customWidth="1"/>
    <col min="8975" max="8975" width="10.42578125" style="2" customWidth="1"/>
    <col min="8976" max="9216" width="11.42578125" style="2"/>
    <col min="9217" max="9217" width="1.7109375" style="2" customWidth="1"/>
    <col min="9218" max="9218" width="29.85546875" style="2" customWidth="1"/>
    <col min="9219" max="9219" width="15.85546875" style="2" customWidth="1"/>
    <col min="9220" max="9220" width="17" style="2" customWidth="1"/>
    <col min="9221" max="9221" width="23.5703125" style="2" customWidth="1"/>
    <col min="9222" max="9222" width="15.28515625" style="2" customWidth="1"/>
    <col min="9223" max="9223" width="21.85546875" style="2" customWidth="1"/>
    <col min="9224" max="9224" width="16.7109375" style="2" customWidth="1"/>
    <col min="9225" max="9225" width="16.140625" style="2" customWidth="1"/>
    <col min="9226" max="9226" width="11.42578125" style="2"/>
    <col min="9227" max="9227" width="8.28515625" style="2" customWidth="1"/>
    <col min="9228" max="9228" width="8.42578125" style="2" customWidth="1"/>
    <col min="9229" max="9229" width="10.7109375" style="2" customWidth="1"/>
    <col min="9230" max="9230" width="11.140625" style="2" bestFit="1" customWidth="1"/>
    <col min="9231" max="9231" width="10.42578125" style="2" customWidth="1"/>
    <col min="9232" max="9472" width="11.42578125" style="2"/>
    <col min="9473" max="9473" width="1.7109375" style="2" customWidth="1"/>
    <col min="9474" max="9474" width="29.85546875" style="2" customWidth="1"/>
    <col min="9475" max="9475" width="15.85546875" style="2" customWidth="1"/>
    <col min="9476" max="9476" width="17" style="2" customWidth="1"/>
    <col min="9477" max="9477" width="23.5703125" style="2" customWidth="1"/>
    <col min="9478" max="9478" width="15.28515625" style="2" customWidth="1"/>
    <col min="9479" max="9479" width="21.85546875" style="2" customWidth="1"/>
    <col min="9480" max="9480" width="16.7109375" style="2" customWidth="1"/>
    <col min="9481" max="9481" width="16.140625" style="2" customWidth="1"/>
    <col min="9482" max="9482" width="11.42578125" style="2"/>
    <col min="9483" max="9483" width="8.28515625" style="2" customWidth="1"/>
    <col min="9484" max="9484" width="8.42578125" style="2" customWidth="1"/>
    <col min="9485" max="9485" width="10.7109375" style="2" customWidth="1"/>
    <col min="9486" max="9486" width="11.140625" style="2" bestFit="1" customWidth="1"/>
    <col min="9487" max="9487" width="10.42578125" style="2" customWidth="1"/>
    <col min="9488" max="9728" width="11.42578125" style="2"/>
    <col min="9729" max="9729" width="1.7109375" style="2" customWidth="1"/>
    <col min="9730" max="9730" width="29.85546875" style="2" customWidth="1"/>
    <col min="9731" max="9731" width="15.85546875" style="2" customWidth="1"/>
    <col min="9732" max="9732" width="17" style="2" customWidth="1"/>
    <col min="9733" max="9733" width="23.5703125" style="2" customWidth="1"/>
    <col min="9734" max="9734" width="15.28515625" style="2" customWidth="1"/>
    <col min="9735" max="9735" width="21.85546875" style="2" customWidth="1"/>
    <col min="9736" max="9736" width="16.7109375" style="2" customWidth="1"/>
    <col min="9737" max="9737" width="16.140625" style="2" customWidth="1"/>
    <col min="9738" max="9738" width="11.42578125" style="2"/>
    <col min="9739" max="9739" width="8.28515625" style="2" customWidth="1"/>
    <col min="9740" max="9740" width="8.42578125" style="2" customWidth="1"/>
    <col min="9741" max="9741" width="10.7109375" style="2" customWidth="1"/>
    <col min="9742" max="9742" width="11.140625" style="2" bestFit="1" customWidth="1"/>
    <col min="9743" max="9743" width="10.42578125" style="2" customWidth="1"/>
    <col min="9744" max="9984" width="11.42578125" style="2"/>
    <col min="9985" max="9985" width="1.7109375" style="2" customWidth="1"/>
    <col min="9986" max="9986" width="29.85546875" style="2" customWidth="1"/>
    <col min="9987" max="9987" width="15.85546875" style="2" customWidth="1"/>
    <col min="9988" max="9988" width="17" style="2" customWidth="1"/>
    <col min="9989" max="9989" width="23.5703125" style="2" customWidth="1"/>
    <col min="9990" max="9990" width="15.28515625" style="2" customWidth="1"/>
    <col min="9991" max="9991" width="21.85546875" style="2" customWidth="1"/>
    <col min="9992" max="9992" width="16.7109375" style="2" customWidth="1"/>
    <col min="9993" max="9993" width="16.140625" style="2" customWidth="1"/>
    <col min="9994" max="9994" width="11.42578125" style="2"/>
    <col min="9995" max="9995" width="8.28515625" style="2" customWidth="1"/>
    <col min="9996" max="9996" width="8.42578125" style="2" customWidth="1"/>
    <col min="9997" max="9997" width="10.7109375" style="2" customWidth="1"/>
    <col min="9998" max="9998" width="11.140625" style="2" bestFit="1" customWidth="1"/>
    <col min="9999" max="9999" width="10.42578125" style="2" customWidth="1"/>
    <col min="10000" max="10240" width="11.42578125" style="2"/>
    <col min="10241" max="10241" width="1.7109375" style="2" customWidth="1"/>
    <col min="10242" max="10242" width="29.85546875" style="2" customWidth="1"/>
    <col min="10243" max="10243" width="15.85546875" style="2" customWidth="1"/>
    <col min="10244" max="10244" width="17" style="2" customWidth="1"/>
    <col min="10245" max="10245" width="23.5703125" style="2" customWidth="1"/>
    <col min="10246" max="10246" width="15.28515625" style="2" customWidth="1"/>
    <col min="10247" max="10247" width="21.85546875" style="2" customWidth="1"/>
    <col min="10248" max="10248" width="16.7109375" style="2" customWidth="1"/>
    <col min="10249" max="10249" width="16.140625" style="2" customWidth="1"/>
    <col min="10250" max="10250" width="11.42578125" style="2"/>
    <col min="10251" max="10251" width="8.28515625" style="2" customWidth="1"/>
    <col min="10252" max="10252" width="8.42578125" style="2" customWidth="1"/>
    <col min="10253" max="10253" width="10.7109375" style="2" customWidth="1"/>
    <col min="10254" max="10254" width="11.140625" style="2" bestFit="1" customWidth="1"/>
    <col min="10255" max="10255" width="10.42578125" style="2" customWidth="1"/>
    <col min="10256" max="10496" width="11.42578125" style="2"/>
    <col min="10497" max="10497" width="1.7109375" style="2" customWidth="1"/>
    <col min="10498" max="10498" width="29.85546875" style="2" customWidth="1"/>
    <col min="10499" max="10499" width="15.85546875" style="2" customWidth="1"/>
    <col min="10500" max="10500" width="17" style="2" customWidth="1"/>
    <col min="10501" max="10501" width="23.5703125" style="2" customWidth="1"/>
    <col min="10502" max="10502" width="15.28515625" style="2" customWidth="1"/>
    <col min="10503" max="10503" width="21.85546875" style="2" customWidth="1"/>
    <col min="10504" max="10504" width="16.7109375" style="2" customWidth="1"/>
    <col min="10505" max="10505" width="16.140625" style="2" customWidth="1"/>
    <col min="10506" max="10506" width="11.42578125" style="2"/>
    <col min="10507" max="10507" width="8.28515625" style="2" customWidth="1"/>
    <col min="10508" max="10508" width="8.42578125" style="2" customWidth="1"/>
    <col min="10509" max="10509" width="10.7109375" style="2" customWidth="1"/>
    <col min="10510" max="10510" width="11.140625" style="2" bestFit="1" customWidth="1"/>
    <col min="10511" max="10511" width="10.42578125" style="2" customWidth="1"/>
    <col min="10512" max="10752" width="11.42578125" style="2"/>
    <col min="10753" max="10753" width="1.7109375" style="2" customWidth="1"/>
    <col min="10754" max="10754" width="29.85546875" style="2" customWidth="1"/>
    <col min="10755" max="10755" width="15.85546875" style="2" customWidth="1"/>
    <col min="10756" max="10756" width="17" style="2" customWidth="1"/>
    <col min="10757" max="10757" width="23.5703125" style="2" customWidth="1"/>
    <col min="10758" max="10758" width="15.28515625" style="2" customWidth="1"/>
    <col min="10759" max="10759" width="21.85546875" style="2" customWidth="1"/>
    <col min="10760" max="10760" width="16.7109375" style="2" customWidth="1"/>
    <col min="10761" max="10761" width="16.140625" style="2" customWidth="1"/>
    <col min="10762" max="10762" width="11.42578125" style="2"/>
    <col min="10763" max="10763" width="8.28515625" style="2" customWidth="1"/>
    <col min="10764" max="10764" width="8.42578125" style="2" customWidth="1"/>
    <col min="10765" max="10765" width="10.7109375" style="2" customWidth="1"/>
    <col min="10766" max="10766" width="11.140625" style="2" bestFit="1" customWidth="1"/>
    <col min="10767" max="10767" width="10.42578125" style="2" customWidth="1"/>
    <col min="10768" max="11008" width="11.42578125" style="2"/>
    <col min="11009" max="11009" width="1.7109375" style="2" customWidth="1"/>
    <col min="11010" max="11010" width="29.85546875" style="2" customWidth="1"/>
    <col min="11011" max="11011" width="15.85546875" style="2" customWidth="1"/>
    <col min="11012" max="11012" width="17" style="2" customWidth="1"/>
    <col min="11013" max="11013" width="23.5703125" style="2" customWidth="1"/>
    <col min="11014" max="11014" width="15.28515625" style="2" customWidth="1"/>
    <col min="11015" max="11015" width="21.85546875" style="2" customWidth="1"/>
    <col min="11016" max="11016" width="16.7109375" style="2" customWidth="1"/>
    <col min="11017" max="11017" width="16.140625" style="2" customWidth="1"/>
    <col min="11018" max="11018" width="11.42578125" style="2"/>
    <col min="11019" max="11019" width="8.28515625" style="2" customWidth="1"/>
    <col min="11020" max="11020" width="8.42578125" style="2" customWidth="1"/>
    <col min="11021" max="11021" width="10.7109375" style="2" customWidth="1"/>
    <col min="11022" max="11022" width="11.140625" style="2" bestFit="1" customWidth="1"/>
    <col min="11023" max="11023" width="10.42578125" style="2" customWidth="1"/>
    <col min="11024" max="11264" width="11.42578125" style="2"/>
    <col min="11265" max="11265" width="1.7109375" style="2" customWidth="1"/>
    <col min="11266" max="11266" width="29.85546875" style="2" customWidth="1"/>
    <col min="11267" max="11267" width="15.85546875" style="2" customWidth="1"/>
    <col min="11268" max="11268" width="17" style="2" customWidth="1"/>
    <col min="11269" max="11269" width="23.5703125" style="2" customWidth="1"/>
    <col min="11270" max="11270" width="15.28515625" style="2" customWidth="1"/>
    <col min="11271" max="11271" width="21.85546875" style="2" customWidth="1"/>
    <col min="11272" max="11272" width="16.7109375" style="2" customWidth="1"/>
    <col min="11273" max="11273" width="16.140625" style="2" customWidth="1"/>
    <col min="11274" max="11274" width="11.42578125" style="2"/>
    <col min="11275" max="11275" width="8.28515625" style="2" customWidth="1"/>
    <col min="11276" max="11276" width="8.42578125" style="2" customWidth="1"/>
    <col min="11277" max="11277" width="10.7109375" style="2" customWidth="1"/>
    <col min="11278" max="11278" width="11.140625" style="2" bestFit="1" customWidth="1"/>
    <col min="11279" max="11279" width="10.42578125" style="2" customWidth="1"/>
    <col min="11280" max="11520" width="11.42578125" style="2"/>
    <col min="11521" max="11521" width="1.7109375" style="2" customWidth="1"/>
    <col min="11522" max="11522" width="29.85546875" style="2" customWidth="1"/>
    <col min="11523" max="11523" width="15.85546875" style="2" customWidth="1"/>
    <col min="11524" max="11524" width="17" style="2" customWidth="1"/>
    <col min="11525" max="11525" width="23.5703125" style="2" customWidth="1"/>
    <col min="11526" max="11526" width="15.28515625" style="2" customWidth="1"/>
    <col min="11527" max="11527" width="21.85546875" style="2" customWidth="1"/>
    <col min="11528" max="11528" width="16.7109375" style="2" customWidth="1"/>
    <col min="11529" max="11529" width="16.140625" style="2" customWidth="1"/>
    <col min="11530" max="11530" width="11.42578125" style="2"/>
    <col min="11531" max="11531" width="8.28515625" style="2" customWidth="1"/>
    <col min="11532" max="11532" width="8.42578125" style="2" customWidth="1"/>
    <col min="11533" max="11533" width="10.7109375" style="2" customWidth="1"/>
    <col min="11534" max="11534" width="11.140625" style="2" bestFit="1" customWidth="1"/>
    <col min="11535" max="11535" width="10.42578125" style="2" customWidth="1"/>
    <col min="11536" max="11776" width="11.42578125" style="2"/>
    <col min="11777" max="11777" width="1.7109375" style="2" customWidth="1"/>
    <col min="11778" max="11778" width="29.85546875" style="2" customWidth="1"/>
    <col min="11779" max="11779" width="15.85546875" style="2" customWidth="1"/>
    <col min="11780" max="11780" width="17" style="2" customWidth="1"/>
    <col min="11781" max="11781" width="23.5703125" style="2" customWidth="1"/>
    <col min="11782" max="11782" width="15.28515625" style="2" customWidth="1"/>
    <col min="11783" max="11783" width="21.85546875" style="2" customWidth="1"/>
    <col min="11784" max="11784" width="16.7109375" style="2" customWidth="1"/>
    <col min="11785" max="11785" width="16.140625" style="2" customWidth="1"/>
    <col min="11786" max="11786" width="11.42578125" style="2"/>
    <col min="11787" max="11787" width="8.28515625" style="2" customWidth="1"/>
    <col min="11788" max="11788" width="8.42578125" style="2" customWidth="1"/>
    <col min="11789" max="11789" width="10.7109375" style="2" customWidth="1"/>
    <col min="11790" max="11790" width="11.140625" style="2" bestFit="1" customWidth="1"/>
    <col min="11791" max="11791" width="10.42578125" style="2" customWidth="1"/>
    <col min="11792" max="12032" width="11.42578125" style="2"/>
    <col min="12033" max="12033" width="1.7109375" style="2" customWidth="1"/>
    <col min="12034" max="12034" width="29.85546875" style="2" customWidth="1"/>
    <col min="12035" max="12035" width="15.85546875" style="2" customWidth="1"/>
    <col min="12036" max="12036" width="17" style="2" customWidth="1"/>
    <col min="12037" max="12037" width="23.5703125" style="2" customWidth="1"/>
    <col min="12038" max="12038" width="15.28515625" style="2" customWidth="1"/>
    <col min="12039" max="12039" width="21.85546875" style="2" customWidth="1"/>
    <col min="12040" max="12040" width="16.7109375" style="2" customWidth="1"/>
    <col min="12041" max="12041" width="16.140625" style="2" customWidth="1"/>
    <col min="12042" max="12042" width="11.42578125" style="2"/>
    <col min="12043" max="12043" width="8.28515625" style="2" customWidth="1"/>
    <col min="12044" max="12044" width="8.42578125" style="2" customWidth="1"/>
    <col min="12045" max="12045" width="10.7109375" style="2" customWidth="1"/>
    <col min="12046" max="12046" width="11.140625" style="2" bestFit="1" customWidth="1"/>
    <col min="12047" max="12047" width="10.42578125" style="2" customWidth="1"/>
    <col min="12048" max="12288" width="11.42578125" style="2"/>
    <col min="12289" max="12289" width="1.7109375" style="2" customWidth="1"/>
    <col min="12290" max="12290" width="29.85546875" style="2" customWidth="1"/>
    <col min="12291" max="12291" width="15.85546875" style="2" customWidth="1"/>
    <col min="12292" max="12292" width="17" style="2" customWidth="1"/>
    <col min="12293" max="12293" width="23.5703125" style="2" customWidth="1"/>
    <col min="12294" max="12294" width="15.28515625" style="2" customWidth="1"/>
    <col min="12295" max="12295" width="21.85546875" style="2" customWidth="1"/>
    <col min="12296" max="12296" width="16.7109375" style="2" customWidth="1"/>
    <col min="12297" max="12297" width="16.140625" style="2" customWidth="1"/>
    <col min="12298" max="12298" width="11.42578125" style="2"/>
    <col min="12299" max="12299" width="8.28515625" style="2" customWidth="1"/>
    <col min="12300" max="12300" width="8.42578125" style="2" customWidth="1"/>
    <col min="12301" max="12301" width="10.7109375" style="2" customWidth="1"/>
    <col min="12302" max="12302" width="11.140625" style="2" bestFit="1" customWidth="1"/>
    <col min="12303" max="12303" width="10.42578125" style="2" customWidth="1"/>
    <col min="12304" max="12544" width="11.42578125" style="2"/>
    <col min="12545" max="12545" width="1.7109375" style="2" customWidth="1"/>
    <col min="12546" max="12546" width="29.85546875" style="2" customWidth="1"/>
    <col min="12547" max="12547" width="15.85546875" style="2" customWidth="1"/>
    <col min="12548" max="12548" width="17" style="2" customWidth="1"/>
    <col min="12549" max="12549" width="23.5703125" style="2" customWidth="1"/>
    <col min="12550" max="12550" width="15.28515625" style="2" customWidth="1"/>
    <col min="12551" max="12551" width="21.85546875" style="2" customWidth="1"/>
    <col min="12552" max="12552" width="16.7109375" style="2" customWidth="1"/>
    <col min="12553" max="12553" width="16.140625" style="2" customWidth="1"/>
    <col min="12554" max="12554" width="11.42578125" style="2"/>
    <col min="12555" max="12555" width="8.28515625" style="2" customWidth="1"/>
    <col min="12556" max="12556" width="8.42578125" style="2" customWidth="1"/>
    <col min="12557" max="12557" width="10.7109375" style="2" customWidth="1"/>
    <col min="12558" max="12558" width="11.140625" style="2" bestFit="1" customWidth="1"/>
    <col min="12559" max="12559" width="10.42578125" style="2" customWidth="1"/>
    <col min="12560" max="12800" width="11.42578125" style="2"/>
    <col min="12801" max="12801" width="1.7109375" style="2" customWidth="1"/>
    <col min="12802" max="12802" width="29.85546875" style="2" customWidth="1"/>
    <col min="12803" max="12803" width="15.85546875" style="2" customWidth="1"/>
    <col min="12804" max="12804" width="17" style="2" customWidth="1"/>
    <col min="12805" max="12805" width="23.5703125" style="2" customWidth="1"/>
    <col min="12806" max="12806" width="15.28515625" style="2" customWidth="1"/>
    <col min="12807" max="12807" width="21.85546875" style="2" customWidth="1"/>
    <col min="12808" max="12808" width="16.7109375" style="2" customWidth="1"/>
    <col min="12809" max="12809" width="16.140625" style="2" customWidth="1"/>
    <col min="12810" max="12810" width="11.42578125" style="2"/>
    <col min="12811" max="12811" width="8.28515625" style="2" customWidth="1"/>
    <col min="12812" max="12812" width="8.42578125" style="2" customWidth="1"/>
    <col min="12813" max="12813" width="10.7109375" style="2" customWidth="1"/>
    <col min="12814" max="12814" width="11.140625" style="2" bestFit="1" customWidth="1"/>
    <col min="12815" max="12815" width="10.42578125" style="2" customWidth="1"/>
    <col min="12816" max="13056" width="11.42578125" style="2"/>
    <col min="13057" max="13057" width="1.7109375" style="2" customWidth="1"/>
    <col min="13058" max="13058" width="29.85546875" style="2" customWidth="1"/>
    <col min="13059" max="13059" width="15.85546875" style="2" customWidth="1"/>
    <col min="13060" max="13060" width="17" style="2" customWidth="1"/>
    <col min="13061" max="13061" width="23.5703125" style="2" customWidth="1"/>
    <col min="13062" max="13062" width="15.28515625" style="2" customWidth="1"/>
    <col min="13063" max="13063" width="21.85546875" style="2" customWidth="1"/>
    <col min="13064" max="13064" width="16.7109375" style="2" customWidth="1"/>
    <col min="13065" max="13065" width="16.140625" style="2" customWidth="1"/>
    <col min="13066" max="13066" width="11.42578125" style="2"/>
    <col min="13067" max="13067" width="8.28515625" style="2" customWidth="1"/>
    <col min="13068" max="13068" width="8.42578125" style="2" customWidth="1"/>
    <col min="13069" max="13069" width="10.7109375" style="2" customWidth="1"/>
    <col min="13070" max="13070" width="11.140625" style="2" bestFit="1" customWidth="1"/>
    <col min="13071" max="13071" width="10.42578125" style="2" customWidth="1"/>
    <col min="13072" max="13312" width="11.42578125" style="2"/>
    <col min="13313" max="13313" width="1.7109375" style="2" customWidth="1"/>
    <col min="13314" max="13314" width="29.85546875" style="2" customWidth="1"/>
    <col min="13315" max="13315" width="15.85546875" style="2" customWidth="1"/>
    <col min="13316" max="13316" width="17" style="2" customWidth="1"/>
    <col min="13317" max="13317" width="23.5703125" style="2" customWidth="1"/>
    <col min="13318" max="13318" width="15.28515625" style="2" customWidth="1"/>
    <col min="13319" max="13319" width="21.85546875" style="2" customWidth="1"/>
    <col min="13320" max="13320" width="16.7109375" style="2" customWidth="1"/>
    <col min="13321" max="13321" width="16.140625" style="2" customWidth="1"/>
    <col min="13322" max="13322" width="11.42578125" style="2"/>
    <col min="13323" max="13323" width="8.28515625" style="2" customWidth="1"/>
    <col min="13324" max="13324" width="8.42578125" style="2" customWidth="1"/>
    <col min="13325" max="13325" width="10.7109375" style="2" customWidth="1"/>
    <col min="13326" max="13326" width="11.140625" style="2" bestFit="1" customWidth="1"/>
    <col min="13327" max="13327" width="10.42578125" style="2" customWidth="1"/>
    <col min="13328" max="13568" width="11.42578125" style="2"/>
    <col min="13569" max="13569" width="1.7109375" style="2" customWidth="1"/>
    <col min="13570" max="13570" width="29.85546875" style="2" customWidth="1"/>
    <col min="13571" max="13571" width="15.85546875" style="2" customWidth="1"/>
    <col min="13572" max="13572" width="17" style="2" customWidth="1"/>
    <col min="13573" max="13573" width="23.5703125" style="2" customWidth="1"/>
    <col min="13574" max="13574" width="15.28515625" style="2" customWidth="1"/>
    <col min="13575" max="13575" width="21.85546875" style="2" customWidth="1"/>
    <col min="13576" max="13576" width="16.7109375" style="2" customWidth="1"/>
    <col min="13577" max="13577" width="16.140625" style="2" customWidth="1"/>
    <col min="13578" max="13578" width="11.42578125" style="2"/>
    <col min="13579" max="13579" width="8.28515625" style="2" customWidth="1"/>
    <col min="13580" max="13580" width="8.42578125" style="2" customWidth="1"/>
    <col min="13581" max="13581" width="10.7109375" style="2" customWidth="1"/>
    <col min="13582" max="13582" width="11.140625" style="2" bestFit="1" customWidth="1"/>
    <col min="13583" max="13583" width="10.42578125" style="2" customWidth="1"/>
    <col min="13584" max="13824" width="11.42578125" style="2"/>
    <col min="13825" max="13825" width="1.7109375" style="2" customWidth="1"/>
    <col min="13826" max="13826" width="29.85546875" style="2" customWidth="1"/>
    <col min="13827" max="13827" width="15.85546875" style="2" customWidth="1"/>
    <col min="13828" max="13828" width="17" style="2" customWidth="1"/>
    <col min="13829" max="13829" width="23.5703125" style="2" customWidth="1"/>
    <col min="13830" max="13830" width="15.28515625" style="2" customWidth="1"/>
    <col min="13831" max="13831" width="21.85546875" style="2" customWidth="1"/>
    <col min="13832" max="13832" width="16.7109375" style="2" customWidth="1"/>
    <col min="13833" max="13833" width="16.140625" style="2" customWidth="1"/>
    <col min="13834" max="13834" width="11.42578125" style="2"/>
    <col min="13835" max="13835" width="8.28515625" style="2" customWidth="1"/>
    <col min="13836" max="13836" width="8.42578125" style="2" customWidth="1"/>
    <col min="13837" max="13837" width="10.7109375" style="2" customWidth="1"/>
    <col min="13838" max="13838" width="11.140625" style="2" bestFit="1" customWidth="1"/>
    <col min="13839" max="13839" width="10.42578125" style="2" customWidth="1"/>
    <col min="13840" max="14080" width="11.42578125" style="2"/>
    <col min="14081" max="14081" width="1.7109375" style="2" customWidth="1"/>
    <col min="14082" max="14082" width="29.85546875" style="2" customWidth="1"/>
    <col min="14083" max="14083" width="15.85546875" style="2" customWidth="1"/>
    <col min="14084" max="14084" width="17" style="2" customWidth="1"/>
    <col min="14085" max="14085" width="23.5703125" style="2" customWidth="1"/>
    <col min="14086" max="14086" width="15.28515625" style="2" customWidth="1"/>
    <col min="14087" max="14087" width="21.85546875" style="2" customWidth="1"/>
    <col min="14088" max="14088" width="16.7109375" style="2" customWidth="1"/>
    <col min="14089" max="14089" width="16.140625" style="2" customWidth="1"/>
    <col min="14090" max="14090" width="11.42578125" style="2"/>
    <col min="14091" max="14091" width="8.28515625" style="2" customWidth="1"/>
    <col min="14092" max="14092" width="8.42578125" style="2" customWidth="1"/>
    <col min="14093" max="14093" width="10.7109375" style="2" customWidth="1"/>
    <col min="14094" max="14094" width="11.140625" style="2" bestFit="1" customWidth="1"/>
    <col min="14095" max="14095" width="10.42578125" style="2" customWidth="1"/>
    <col min="14096" max="14336" width="11.42578125" style="2"/>
    <col min="14337" max="14337" width="1.7109375" style="2" customWidth="1"/>
    <col min="14338" max="14338" width="29.85546875" style="2" customWidth="1"/>
    <col min="14339" max="14339" width="15.85546875" style="2" customWidth="1"/>
    <col min="14340" max="14340" width="17" style="2" customWidth="1"/>
    <col min="14341" max="14341" width="23.5703125" style="2" customWidth="1"/>
    <col min="14342" max="14342" width="15.28515625" style="2" customWidth="1"/>
    <col min="14343" max="14343" width="21.85546875" style="2" customWidth="1"/>
    <col min="14344" max="14344" width="16.7109375" style="2" customWidth="1"/>
    <col min="14345" max="14345" width="16.140625" style="2" customWidth="1"/>
    <col min="14346" max="14346" width="11.42578125" style="2"/>
    <col min="14347" max="14347" width="8.28515625" style="2" customWidth="1"/>
    <col min="14348" max="14348" width="8.42578125" style="2" customWidth="1"/>
    <col min="14349" max="14349" width="10.7109375" style="2" customWidth="1"/>
    <col min="14350" max="14350" width="11.140625" style="2" bestFit="1" customWidth="1"/>
    <col min="14351" max="14351" width="10.42578125" style="2" customWidth="1"/>
    <col min="14352" max="14592" width="11.42578125" style="2"/>
    <col min="14593" max="14593" width="1.7109375" style="2" customWidth="1"/>
    <col min="14594" max="14594" width="29.85546875" style="2" customWidth="1"/>
    <col min="14595" max="14595" width="15.85546875" style="2" customWidth="1"/>
    <col min="14596" max="14596" width="17" style="2" customWidth="1"/>
    <col min="14597" max="14597" width="23.5703125" style="2" customWidth="1"/>
    <col min="14598" max="14598" width="15.28515625" style="2" customWidth="1"/>
    <col min="14599" max="14599" width="21.85546875" style="2" customWidth="1"/>
    <col min="14600" max="14600" width="16.7109375" style="2" customWidth="1"/>
    <col min="14601" max="14601" width="16.140625" style="2" customWidth="1"/>
    <col min="14602" max="14602" width="11.42578125" style="2"/>
    <col min="14603" max="14603" width="8.28515625" style="2" customWidth="1"/>
    <col min="14604" max="14604" width="8.42578125" style="2" customWidth="1"/>
    <col min="14605" max="14605" width="10.7109375" style="2" customWidth="1"/>
    <col min="14606" max="14606" width="11.140625" style="2" bestFit="1" customWidth="1"/>
    <col min="14607" max="14607" width="10.42578125" style="2" customWidth="1"/>
    <col min="14608" max="14848" width="11.42578125" style="2"/>
    <col min="14849" max="14849" width="1.7109375" style="2" customWidth="1"/>
    <col min="14850" max="14850" width="29.85546875" style="2" customWidth="1"/>
    <col min="14851" max="14851" width="15.85546875" style="2" customWidth="1"/>
    <col min="14852" max="14852" width="17" style="2" customWidth="1"/>
    <col min="14853" max="14853" width="23.5703125" style="2" customWidth="1"/>
    <col min="14854" max="14854" width="15.28515625" style="2" customWidth="1"/>
    <col min="14855" max="14855" width="21.85546875" style="2" customWidth="1"/>
    <col min="14856" max="14856" width="16.7109375" style="2" customWidth="1"/>
    <col min="14857" max="14857" width="16.140625" style="2" customWidth="1"/>
    <col min="14858" max="14858" width="11.42578125" style="2"/>
    <col min="14859" max="14859" width="8.28515625" style="2" customWidth="1"/>
    <col min="14860" max="14860" width="8.42578125" style="2" customWidth="1"/>
    <col min="14861" max="14861" width="10.7109375" style="2" customWidth="1"/>
    <col min="14862" max="14862" width="11.140625" style="2" bestFit="1" customWidth="1"/>
    <col min="14863" max="14863" width="10.42578125" style="2" customWidth="1"/>
    <col min="14864" max="15104" width="11.42578125" style="2"/>
    <col min="15105" max="15105" width="1.7109375" style="2" customWidth="1"/>
    <col min="15106" max="15106" width="29.85546875" style="2" customWidth="1"/>
    <col min="15107" max="15107" width="15.85546875" style="2" customWidth="1"/>
    <col min="15108" max="15108" width="17" style="2" customWidth="1"/>
    <col min="15109" max="15109" width="23.5703125" style="2" customWidth="1"/>
    <col min="15110" max="15110" width="15.28515625" style="2" customWidth="1"/>
    <col min="15111" max="15111" width="21.85546875" style="2" customWidth="1"/>
    <col min="15112" max="15112" width="16.7109375" style="2" customWidth="1"/>
    <col min="15113" max="15113" width="16.140625" style="2" customWidth="1"/>
    <col min="15114" max="15114" width="11.42578125" style="2"/>
    <col min="15115" max="15115" width="8.28515625" style="2" customWidth="1"/>
    <col min="15116" max="15116" width="8.42578125" style="2" customWidth="1"/>
    <col min="15117" max="15117" width="10.7109375" style="2" customWidth="1"/>
    <col min="15118" max="15118" width="11.140625" style="2" bestFit="1" customWidth="1"/>
    <col min="15119" max="15119" width="10.42578125" style="2" customWidth="1"/>
    <col min="15120" max="15360" width="11.42578125" style="2"/>
    <col min="15361" max="15361" width="1.7109375" style="2" customWidth="1"/>
    <col min="15362" max="15362" width="29.85546875" style="2" customWidth="1"/>
    <col min="15363" max="15363" width="15.85546875" style="2" customWidth="1"/>
    <col min="15364" max="15364" width="17" style="2" customWidth="1"/>
    <col min="15365" max="15365" width="23.5703125" style="2" customWidth="1"/>
    <col min="15366" max="15366" width="15.28515625" style="2" customWidth="1"/>
    <col min="15367" max="15367" width="21.85546875" style="2" customWidth="1"/>
    <col min="15368" max="15368" width="16.7109375" style="2" customWidth="1"/>
    <col min="15369" max="15369" width="16.140625" style="2" customWidth="1"/>
    <col min="15370" max="15370" width="11.42578125" style="2"/>
    <col min="15371" max="15371" width="8.28515625" style="2" customWidth="1"/>
    <col min="15372" max="15372" width="8.42578125" style="2" customWidth="1"/>
    <col min="15373" max="15373" width="10.7109375" style="2" customWidth="1"/>
    <col min="15374" max="15374" width="11.140625" style="2" bestFit="1" customWidth="1"/>
    <col min="15375" max="15375" width="10.42578125" style="2" customWidth="1"/>
    <col min="15376" max="15616" width="11.42578125" style="2"/>
    <col min="15617" max="15617" width="1.7109375" style="2" customWidth="1"/>
    <col min="15618" max="15618" width="29.85546875" style="2" customWidth="1"/>
    <col min="15619" max="15619" width="15.85546875" style="2" customWidth="1"/>
    <col min="15620" max="15620" width="17" style="2" customWidth="1"/>
    <col min="15621" max="15621" width="23.5703125" style="2" customWidth="1"/>
    <col min="15622" max="15622" width="15.28515625" style="2" customWidth="1"/>
    <col min="15623" max="15623" width="21.85546875" style="2" customWidth="1"/>
    <col min="15624" max="15624" width="16.7109375" style="2" customWidth="1"/>
    <col min="15625" max="15625" width="16.140625" style="2" customWidth="1"/>
    <col min="15626" max="15626" width="11.42578125" style="2"/>
    <col min="15627" max="15627" width="8.28515625" style="2" customWidth="1"/>
    <col min="15628" max="15628" width="8.42578125" style="2" customWidth="1"/>
    <col min="15629" max="15629" width="10.7109375" style="2" customWidth="1"/>
    <col min="15630" max="15630" width="11.140625" style="2" bestFit="1" customWidth="1"/>
    <col min="15631" max="15631" width="10.42578125" style="2" customWidth="1"/>
    <col min="15632" max="15872" width="11.42578125" style="2"/>
    <col min="15873" max="15873" width="1.7109375" style="2" customWidth="1"/>
    <col min="15874" max="15874" width="29.85546875" style="2" customWidth="1"/>
    <col min="15875" max="15875" width="15.85546875" style="2" customWidth="1"/>
    <col min="15876" max="15876" width="17" style="2" customWidth="1"/>
    <col min="15877" max="15877" width="23.5703125" style="2" customWidth="1"/>
    <col min="15878" max="15878" width="15.28515625" style="2" customWidth="1"/>
    <col min="15879" max="15879" width="21.85546875" style="2" customWidth="1"/>
    <col min="15880" max="15880" width="16.7109375" style="2" customWidth="1"/>
    <col min="15881" max="15881" width="16.140625" style="2" customWidth="1"/>
    <col min="15882" max="15882" width="11.42578125" style="2"/>
    <col min="15883" max="15883" width="8.28515625" style="2" customWidth="1"/>
    <col min="15884" max="15884" width="8.42578125" style="2" customWidth="1"/>
    <col min="15885" max="15885" width="10.7109375" style="2" customWidth="1"/>
    <col min="15886" max="15886" width="11.140625" style="2" bestFit="1" customWidth="1"/>
    <col min="15887" max="15887" width="10.42578125" style="2" customWidth="1"/>
    <col min="15888" max="16128" width="11.42578125" style="2"/>
    <col min="16129" max="16129" width="1.7109375" style="2" customWidth="1"/>
    <col min="16130" max="16130" width="29.85546875" style="2" customWidth="1"/>
    <col min="16131" max="16131" width="15.85546875" style="2" customWidth="1"/>
    <col min="16132" max="16132" width="17" style="2" customWidth="1"/>
    <col min="16133" max="16133" width="23.5703125" style="2" customWidth="1"/>
    <col min="16134" max="16134" width="15.28515625" style="2" customWidth="1"/>
    <col min="16135" max="16135" width="21.85546875" style="2" customWidth="1"/>
    <col min="16136" max="16136" width="16.7109375" style="2" customWidth="1"/>
    <col min="16137" max="16137" width="16.140625" style="2" customWidth="1"/>
    <col min="16138" max="16138" width="11.42578125" style="2"/>
    <col min="16139" max="16139" width="8.28515625" style="2" customWidth="1"/>
    <col min="16140" max="16140" width="8.42578125" style="2" customWidth="1"/>
    <col min="16141" max="16141" width="10.7109375" style="2" customWidth="1"/>
    <col min="16142" max="16142" width="11.140625" style="2" bestFit="1" customWidth="1"/>
    <col min="16143" max="16143" width="10.42578125" style="2" customWidth="1"/>
    <col min="16144" max="16384" width="11.42578125" style="2"/>
  </cols>
  <sheetData>
    <row r="1" spans="1:20" ht="36.75" customHeight="1">
      <c r="A1" s="1"/>
      <c r="B1" s="99"/>
      <c r="C1" s="100" t="s">
        <v>0</v>
      </c>
      <c r="D1" s="100"/>
      <c r="E1" s="100"/>
      <c r="F1" s="100"/>
      <c r="G1" s="100"/>
      <c r="H1" s="100"/>
      <c r="I1" s="100"/>
      <c r="J1" s="100"/>
      <c r="K1" s="100"/>
      <c r="L1" s="101"/>
      <c r="M1" s="102" t="s">
        <v>1</v>
      </c>
      <c r="N1" s="103"/>
      <c r="O1" s="104"/>
      <c r="Q1" s="1"/>
    </row>
    <row r="2" spans="1:20" ht="27" customHeight="1" thickBot="1">
      <c r="A2" s="1"/>
      <c r="B2" s="99"/>
      <c r="C2" s="105" t="s">
        <v>2</v>
      </c>
      <c r="D2" s="105"/>
      <c r="E2" s="105"/>
      <c r="F2" s="105"/>
      <c r="G2" s="105"/>
      <c r="H2" s="105"/>
      <c r="I2" s="105"/>
      <c r="J2" s="105"/>
      <c r="K2" s="105"/>
      <c r="L2" s="106"/>
      <c r="M2" s="107" t="s">
        <v>3</v>
      </c>
      <c r="N2" s="108"/>
      <c r="O2" s="109"/>
      <c r="Q2" s="1"/>
    </row>
    <row r="3" spans="1:20" ht="34.5" customHeight="1" thickBot="1">
      <c r="A3" s="1"/>
      <c r="B3" s="99"/>
      <c r="C3" s="105" t="s">
        <v>4</v>
      </c>
      <c r="D3" s="110"/>
      <c r="E3" s="110"/>
      <c r="F3" s="110"/>
      <c r="G3" s="110"/>
      <c r="H3" s="110"/>
      <c r="I3" s="110"/>
      <c r="J3" s="110"/>
      <c r="K3" s="110"/>
      <c r="L3" s="111"/>
      <c r="M3" s="112" t="s">
        <v>5</v>
      </c>
      <c r="N3" s="113"/>
      <c r="O3" s="114"/>
      <c r="Q3" s="1"/>
    </row>
    <row r="4" spans="1:20" ht="15" customHeight="1">
      <c r="A4" s="1"/>
      <c r="B4" s="3"/>
      <c r="C4" s="4"/>
      <c r="D4" s="4"/>
      <c r="E4" s="4"/>
      <c r="F4" s="4"/>
      <c r="G4" s="4"/>
      <c r="H4" s="4"/>
      <c r="I4" s="4"/>
      <c r="J4" s="4"/>
      <c r="K4" s="4"/>
      <c r="L4" s="4"/>
      <c r="M4" s="5"/>
      <c r="N4" s="5"/>
      <c r="Q4" s="1"/>
    </row>
    <row r="5" spans="1:20" ht="33" customHeight="1">
      <c r="A5" s="1"/>
      <c r="B5" s="6" t="s">
        <v>6</v>
      </c>
      <c r="C5" s="115">
        <v>2012</v>
      </c>
      <c r="D5" s="116"/>
      <c r="E5" s="7" t="s">
        <v>7</v>
      </c>
      <c r="F5" s="115" t="s">
        <v>8</v>
      </c>
      <c r="G5" s="117"/>
      <c r="H5" s="117"/>
      <c r="I5" s="117"/>
      <c r="J5" s="117"/>
      <c r="K5" s="117"/>
      <c r="L5" s="117"/>
      <c r="M5" s="117"/>
      <c r="N5" s="117"/>
      <c r="O5" s="116"/>
      <c r="P5" s="8"/>
      <c r="Q5" s="9"/>
      <c r="R5" s="9"/>
      <c r="S5" s="9"/>
      <c r="T5" s="1"/>
    </row>
    <row r="6" spans="1:20" s="1" customFormat="1" ht="6" customHeight="1">
      <c r="B6" s="10"/>
      <c r="C6" s="11"/>
      <c r="D6" s="11"/>
      <c r="E6" s="12"/>
      <c r="F6" s="13"/>
      <c r="G6" s="13"/>
      <c r="H6" s="13"/>
      <c r="I6" s="13"/>
      <c r="J6" s="13"/>
      <c r="K6" s="13"/>
      <c r="L6" s="13"/>
      <c r="M6" s="13"/>
      <c r="N6" s="13"/>
      <c r="O6" s="9"/>
      <c r="P6" s="9"/>
      <c r="Q6" s="9"/>
      <c r="R6" s="9"/>
      <c r="S6" s="9"/>
    </row>
    <row r="7" spans="1:20" ht="36.75" customHeight="1">
      <c r="A7" s="1"/>
      <c r="B7" s="14" t="s">
        <v>9</v>
      </c>
      <c r="C7" s="115" t="s">
        <v>121</v>
      </c>
      <c r="D7" s="116"/>
      <c r="E7" s="7" t="s">
        <v>10</v>
      </c>
      <c r="F7" s="115" t="s">
        <v>122</v>
      </c>
      <c r="G7" s="117"/>
      <c r="H7" s="117"/>
      <c r="I7" s="117"/>
      <c r="J7" s="117"/>
      <c r="K7" s="117"/>
      <c r="L7" s="117"/>
      <c r="M7" s="117"/>
      <c r="N7" s="117"/>
      <c r="O7" s="116"/>
      <c r="P7" s="15"/>
      <c r="Q7" s="15"/>
      <c r="R7" s="15"/>
      <c r="S7" s="15"/>
      <c r="T7" s="1"/>
    </row>
    <row r="8" spans="1:20" ht="6" customHeight="1">
      <c r="A8" s="1"/>
      <c r="B8" s="10"/>
      <c r="C8" s="11"/>
      <c r="D8" s="11"/>
      <c r="E8" s="12"/>
      <c r="F8" s="13"/>
      <c r="G8" s="13"/>
      <c r="H8" s="13"/>
      <c r="I8" s="13"/>
      <c r="J8" s="13"/>
      <c r="K8" s="13"/>
      <c r="L8" s="13"/>
      <c r="M8" s="13"/>
      <c r="N8" s="13"/>
      <c r="O8" s="9"/>
      <c r="P8" s="9"/>
      <c r="Q8" s="9"/>
      <c r="R8" s="9"/>
      <c r="S8" s="9"/>
      <c r="T8" s="1"/>
    </row>
    <row r="9" spans="1:20" ht="43.5" customHeight="1">
      <c r="A9" s="1"/>
      <c r="B9" s="6" t="s">
        <v>11</v>
      </c>
      <c r="C9" s="115" t="s">
        <v>123</v>
      </c>
      <c r="D9" s="116"/>
      <c r="E9" s="7" t="s">
        <v>12</v>
      </c>
      <c r="F9" s="209" t="s">
        <v>124</v>
      </c>
      <c r="G9" s="117"/>
      <c r="H9" s="117"/>
      <c r="I9" s="117"/>
      <c r="J9" s="117"/>
      <c r="K9" s="117"/>
      <c r="L9" s="117"/>
      <c r="M9" s="117"/>
      <c r="N9" s="117"/>
      <c r="O9" s="116"/>
      <c r="P9" s="8"/>
      <c r="Q9" s="8"/>
      <c r="R9" s="8"/>
      <c r="S9" s="8"/>
      <c r="T9" s="1"/>
    </row>
    <row r="10" spans="1:20" ht="10.5" customHeight="1">
      <c r="A10" s="1"/>
      <c r="B10" s="10"/>
      <c r="C10" s="11"/>
      <c r="D10" s="11"/>
      <c r="E10" s="12"/>
      <c r="F10" s="13"/>
      <c r="G10" s="13"/>
      <c r="H10" s="13"/>
      <c r="I10" s="13"/>
      <c r="J10" s="13"/>
      <c r="K10" s="13"/>
      <c r="L10" s="13"/>
      <c r="M10" s="13"/>
      <c r="N10" s="13"/>
      <c r="O10" s="9"/>
      <c r="P10" s="9"/>
      <c r="Q10" s="9"/>
      <c r="R10" s="9"/>
      <c r="S10" s="9"/>
      <c r="T10" s="1"/>
    </row>
    <row r="11" spans="1:20" ht="54" customHeight="1">
      <c r="A11" s="1"/>
      <c r="B11" s="16" t="s">
        <v>13</v>
      </c>
      <c r="C11" s="209" t="s">
        <v>125</v>
      </c>
      <c r="D11" s="116"/>
      <c r="E11" s="7" t="s">
        <v>14</v>
      </c>
      <c r="F11" s="210" t="s">
        <v>126</v>
      </c>
      <c r="G11" s="121"/>
      <c r="H11" s="121"/>
      <c r="I11" s="121"/>
      <c r="J11" s="121"/>
      <c r="K11" s="121"/>
      <c r="L11" s="121"/>
      <c r="M11" s="121"/>
      <c r="N11" s="121"/>
      <c r="O11" s="121"/>
      <c r="P11" s="15"/>
      <c r="Q11" s="15"/>
      <c r="R11" s="15"/>
      <c r="S11" s="15"/>
      <c r="T11" s="1"/>
    </row>
    <row r="12" spans="1:20" ht="6.75" customHeight="1">
      <c r="A12" s="1"/>
      <c r="B12" s="17"/>
      <c r="C12" s="11"/>
      <c r="D12" s="11"/>
      <c r="E12" s="18"/>
      <c r="F12" s="13"/>
      <c r="G12" s="13"/>
      <c r="H12" s="13"/>
      <c r="I12" s="13"/>
      <c r="J12" s="13"/>
      <c r="K12" s="13"/>
      <c r="L12" s="13"/>
      <c r="M12" s="13"/>
      <c r="N12" s="13"/>
      <c r="O12" s="9"/>
      <c r="P12" s="9"/>
      <c r="Q12" s="9"/>
      <c r="R12" s="9"/>
      <c r="S12" s="9"/>
      <c r="T12" s="1"/>
    </row>
    <row r="13" spans="1:20" ht="51.75" customHeight="1">
      <c r="A13" s="1"/>
      <c r="B13" s="16" t="s">
        <v>15</v>
      </c>
      <c r="C13" s="209" t="s">
        <v>127</v>
      </c>
      <c r="D13" s="116"/>
      <c r="E13" s="7" t="s">
        <v>16</v>
      </c>
      <c r="F13" s="210" t="s">
        <v>128</v>
      </c>
      <c r="G13" s="121"/>
      <c r="H13" s="121"/>
      <c r="I13" s="121"/>
      <c r="J13" s="121"/>
      <c r="K13" s="121"/>
      <c r="L13" s="121"/>
      <c r="M13" s="121"/>
      <c r="N13" s="121"/>
      <c r="O13" s="121"/>
      <c r="P13" s="15"/>
      <c r="Q13" s="15"/>
      <c r="R13" s="15"/>
      <c r="S13" s="15"/>
      <c r="T13" s="1"/>
    </row>
    <row r="14" spans="1:20" ht="8.25" customHeight="1">
      <c r="B14" s="19"/>
      <c r="F14" s="20"/>
      <c r="G14" s="20"/>
      <c r="H14" s="20"/>
      <c r="I14" s="20"/>
      <c r="J14" s="20"/>
      <c r="K14" s="20"/>
      <c r="L14" s="20"/>
      <c r="M14" s="20"/>
      <c r="N14" s="20"/>
    </row>
    <row r="15" spans="1:20" ht="51" customHeight="1">
      <c r="B15" s="21" t="s">
        <v>17</v>
      </c>
      <c r="C15" s="122" t="s">
        <v>129</v>
      </c>
      <c r="D15" s="122"/>
      <c r="E15" s="22" t="s">
        <v>18</v>
      </c>
      <c r="F15" s="123" t="s">
        <v>130</v>
      </c>
      <c r="G15" s="124"/>
      <c r="H15" s="124"/>
      <c r="I15" s="124"/>
      <c r="J15" s="124"/>
      <c r="K15" s="124"/>
      <c r="L15" s="124"/>
      <c r="M15" s="124"/>
      <c r="N15" s="124"/>
      <c r="O15" s="125"/>
    </row>
    <row r="16" spans="1:20" ht="24.75" customHeight="1">
      <c r="B16" s="23"/>
      <c r="C16" s="3"/>
      <c r="D16" s="24"/>
      <c r="E16" s="24"/>
      <c r="F16" s="3"/>
    </row>
    <row r="17" spans="2:11" ht="16.5" thickBot="1">
      <c r="B17" s="128" t="s">
        <v>19</v>
      </c>
      <c r="C17" s="128"/>
      <c r="D17" s="128"/>
      <c r="E17" s="128"/>
      <c r="F17" s="128"/>
      <c r="G17" s="128"/>
      <c r="H17" s="128"/>
    </row>
    <row r="18" spans="2:11" ht="12.75" customHeight="1">
      <c r="B18" s="129" t="s">
        <v>20</v>
      </c>
      <c r="C18" s="131" t="s">
        <v>21</v>
      </c>
      <c r="D18" s="133" t="s">
        <v>22</v>
      </c>
      <c r="E18" s="134"/>
      <c r="F18" s="134"/>
      <c r="G18" s="135"/>
      <c r="H18" s="136" t="s">
        <v>23</v>
      </c>
      <c r="I18" s="136" t="s">
        <v>24</v>
      </c>
      <c r="J18" s="138" t="s">
        <v>25</v>
      </c>
      <c r="K18" s="138"/>
    </row>
    <row r="19" spans="2:11" ht="41.25" customHeight="1">
      <c r="B19" s="130"/>
      <c r="C19" s="132"/>
      <c r="D19" s="79" t="s">
        <v>26</v>
      </c>
      <c r="E19" s="26" t="s">
        <v>27</v>
      </c>
      <c r="F19" s="26" t="s">
        <v>28</v>
      </c>
      <c r="G19" s="26" t="s">
        <v>29</v>
      </c>
      <c r="H19" s="137"/>
      <c r="I19" s="137"/>
      <c r="J19" s="138"/>
      <c r="K19" s="138"/>
    </row>
    <row r="20" spans="2:11" ht="216" customHeight="1">
      <c r="B20" s="81" t="s">
        <v>158</v>
      </c>
      <c r="C20" s="28"/>
      <c r="D20" s="81" t="s">
        <v>131</v>
      </c>
      <c r="E20" s="93">
        <v>676</v>
      </c>
      <c r="F20" s="96" t="s">
        <v>142</v>
      </c>
      <c r="G20" s="92" t="s">
        <v>133</v>
      </c>
      <c r="H20" s="85"/>
      <c r="I20" s="94">
        <v>115000000</v>
      </c>
      <c r="J20" s="140">
        <v>1</v>
      </c>
      <c r="K20" s="140"/>
    </row>
    <row r="22" spans="2:11" ht="15.75">
      <c r="B22" s="141" t="s">
        <v>31</v>
      </c>
      <c r="C22" s="141"/>
      <c r="D22" s="141"/>
      <c r="E22" s="141"/>
      <c r="F22" s="141"/>
      <c r="G22" s="141"/>
      <c r="H22" s="141"/>
      <c r="J22" s="2" t="s">
        <v>32</v>
      </c>
    </row>
    <row r="23" spans="2:11">
      <c r="J23" s="2" t="s">
        <v>33</v>
      </c>
    </row>
    <row r="24" spans="2:11" ht="21" customHeight="1" thickBot="1">
      <c r="B24" s="142" t="s">
        <v>34</v>
      </c>
      <c r="C24" s="142"/>
      <c r="D24" s="142"/>
      <c r="E24" s="142"/>
      <c r="F24" s="142"/>
      <c r="G24" s="142"/>
      <c r="H24" s="142"/>
    </row>
    <row r="25" spans="2:11" ht="13.5" thickBot="1">
      <c r="B25" s="35" t="s">
        <v>35</v>
      </c>
      <c r="C25" s="36" t="s">
        <v>36</v>
      </c>
      <c r="D25" s="37" t="s">
        <v>37</v>
      </c>
      <c r="E25" s="37" t="s">
        <v>38</v>
      </c>
      <c r="F25" s="37" t="s">
        <v>39</v>
      </c>
      <c r="G25" s="37" t="s">
        <v>40</v>
      </c>
      <c r="H25" s="38" t="s">
        <v>41</v>
      </c>
    </row>
    <row r="26" spans="2:11" ht="39.75" customHeight="1">
      <c r="B26" s="39" t="s">
        <v>143</v>
      </c>
      <c r="C26" s="40">
        <v>0</v>
      </c>
      <c r="D26" s="41">
        <v>0</v>
      </c>
      <c r="E26" s="41">
        <v>0</v>
      </c>
      <c r="F26" s="41">
        <v>0</v>
      </c>
      <c r="G26" s="41">
        <v>0</v>
      </c>
      <c r="H26" s="42">
        <v>0</v>
      </c>
    </row>
    <row r="27" spans="2:11" ht="36.75" customHeight="1" thickBot="1">
      <c r="B27" s="31" t="s">
        <v>144</v>
      </c>
      <c r="C27" s="43">
        <f>E20</f>
        <v>676</v>
      </c>
      <c r="D27" s="44">
        <f>E20</f>
        <v>676</v>
      </c>
      <c r="E27" s="44">
        <f>E20</f>
        <v>676</v>
      </c>
      <c r="F27" s="44">
        <f>E20</f>
        <v>676</v>
      </c>
      <c r="G27" s="44">
        <f>E20</f>
        <v>676</v>
      </c>
      <c r="H27" s="44">
        <f>E20</f>
        <v>676</v>
      </c>
    </row>
    <row r="28" spans="2:11" ht="29.25" customHeight="1" thickBot="1">
      <c r="B28" s="45" t="s">
        <v>43</v>
      </c>
      <c r="C28" s="46">
        <f>IF($J$20=1,IF((C26/C27)&gt;=1,1,(C26/C27)),IF($J$20=2,IF((1-(C26/C27))&lt;=0,0,1-(C26/C27)),""))</f>
        <v>0</v>
      </c>
      <c r="D28" s="46">
        <f>IF($J$20=1,IF((SUM(C26:D26)/D27)&gt;=1,1,(SUM(C26:D26)/D27)),IF($J$20=2,IF((1-(SUM(C26:D26)/D27))&lt;=0,0,1-(SUM(C26:D26)/D27)),""))</f>
        <v>0</v>
      </c>
      <c r="E28" s="46">
        <f>IF($J$20=1,IF((SUM(C26:E26)/E27)&gt;=1,1,(SUM(C26:E26)/E27)),IF($J$20=2,IF((1-(SUM(C26:E26)/E27))&lt;=0,0,1-(SUM(C26:E26)/E27)),""))</f>
        <v>0</v>
      </c>
      <c r="F28" s="46">
        <f>IF($J$20=1,IF((SUM(C26:F26)/F27)&gt;=1,1,(SUM(C26:F26)/F27)),IF($J$20=2,IF((1-(SUM(C26:F26)/F27))&lt;=0,0,1-(SUM(C26:F26)/F27)),""))</f>
        <v>0</v>
      </c>
      <c r="G28" s="46">
        <f>IF($J$20=1,IF((SUM(C26:G26)/G27)&gt;=1,1,(SUM(C26:G26)/G27)),IF($J$20=2,IF((1-(SUM(C26:G26)/G27))&lt;=0,0,1-(SUM(C26:G26)/G27)),""))</f>
        <v>0</v>
      </c>
      <c r="H28" s="46">
        <f>IF($J$20=1,IF((SUM(C26:H26)/H27)&gt;=1,1,(SUM(C26:H26)/H27)),IF($J$20=2,IF((1-(SUM(C26:H26)/H27))&lt;=0,0,1-(SUM(C26:H26)/H27)),""))</f>
        <v>0</v>
      </c>
    </row>
    <row r="29" spans="2:11" ht="24" customHeight="1">
      <c r="B29" s="47"/>
      <c r="C29" s="48" t="e">
        <f>C7=#REF!*1.3</f>
        <v>#REF!</v>
      </c>
      <c r="D29" s="48" t="e">
        <f>#REF!*1.3</f>
        <v>#REF!</v>
      </c>
      <c r="E29" s="48" t="e">
        <f>#REF!*1.3</f>
        <v>#REF!</v>
      </c>
      <c r="F29" s="48" t="e">
        <f>#REF!*1.3</f>
        <v>#REF!</v>
      </c>
      <c r="G29" s="48" t="e">
        <f>#REF!*1.3</f>
        <v>#REF!</v>
      </c>
      <c r="H29" s="48" t="e">
        <f>#REF!*1.3</f>
        <v>#REF!</v>
      </c>
    </row>
    <row r="30" spans="2:11" ht="24.75" customHeight="1" thickBot="1">
      <c r="B30" s="143" t="s">
        <v>44</v>
      </c>
      <c r="C30" s="143"/>
      <c r="D30" s="143"/>
      <c r="E30" s="143"/>
      <c r="F30" s="143"/>
      <c r="G30" s="143"/>
      <c r="H30" s="143"/>
    </row>
    <row r="31" spans="2:11" ht="40.5" customHeight="1" thickBot="1">
      <c r="B31" s="49" t="s">
        <v>45</v>
      </c>
      <c r="C31" s="50">
        <v>0</v>
      </c>
      <c r="D31" s="50">
        <v>0</v>
      </c>
      <c r="E31" s="50">
        <v>0</v>
      </c>
      <c r="F31" s="50">
        <v>0</v>
      </c>
      <c r="G31" s="50">
        <v>0</v>
      </c>
      <c r="H31" s="51">
        <v>0</v>
      </c>
    </row>
    <row r="32" spans="2:11" ht="26.25" thickBot="1">
      <c r="B32" s="49" t="s">
        <v>46</v>
      </c>
      <c r="C32" s="52">
        <f>(C31/$I20)</f>
        <v>0</v>
      </c>
      <c r="D32" s="52">
        <f>(D31/$I20)+C32</f>
        <v>0</v>
      </c>
      <c r="E32" s="52">
        <f>(E31/$I20)+D32</f>
        <v>0</v>
      </c>
      <c r="F32" s="52">
        <f>(F31/$I20)+E32</f>
        <v>0</v>
      </c>
      <c r="G32" s="52">
        <f>(G31/$I20)+F32</f>
        <v>0</v>
      </c>
      <c r="H32" s="53">
        <f>(H31/$I20)+G32</f>
        <v>0</v>
      </c>
    </row>
    <row r="33" spans="1:17">
      <c r="C33" s="48" t="e">
        <f>#REF!*1.1</f>
        <v>#REF!</v>
      </c>
      <c r="D33" s="48" t="e">
        <f>#REF!*1.1</f>
        <v>#REF!</v>
      </c>
      <c r="E33" s="48" t="e">
        <f>#REF!*1.1</f>
        <v>#REF!</v>
      </c>
      <c r="F33" s="48" t="e">
        <f>#REF!*1.1</f>
        <v>#REF!</v>
      </c>
      <c r="G33" s="48" t="e">
        <f>#REF!*1.1</f>
        <v>#REF!</v>
      </c>
      <c r="H33" s="48" t="e">
        <f>#REF!*1.1</f>
        <v>#REF!</v>
      </c>
    </row>
    <row r="34" spans="1:17" ht="15.75">
      <c r="B34" s="126" t="s">
        <v>47</v>
      </c>
      <c r="C34" s="126"/>
      <c r="D34" s="126"/>
      <c r="E34" s="126"/>
      <c r="G34" s="127" t="s">
        <v>48</v>
      </c>
      <c r="H34" s="127"/>
      <c r="I34" s="127"/>
      <c r="J34" s="78"/>
      <c r="K34" s="78"/>
      <c r="L34" s="144" t="s">
        <v>49</v>
      </c>
      <c r="M34" s="144"/>
      <c r="N34" s="144"/>
      <c r="O34" s="144"/>
    </row>
    <row r="35" spans="1:17" ht="12" customHeight="1">
      <c r="A35" s="1"/>
      <c r="B35" s="1"/>
      <c r="C35" s="55"/>
      <c r="D35" s="56"/>
      <c r="E35" s="56"/>
      <c r="F35" s="145" t="s">
        <v>50</v>
      </c>
      <c r="G35" s="200" t="s">
        <v>51</v>
      </c>
      <c r="H35" s="201"/>
      <c r="I35" s="201"/>
      <c r="J35" s="201"/>
      <c r="K35" s="202"/>
      <c r="L35" s="155"/>
      <c r="M35" s="156"/>
      <c r="N35" s="156"/>
      <c r="O35" s="157"/>
    </row>
    <row r="36" spans="1:17" ht="9" customHeight="1">
      <c r="A36" s="1"/>
      <c r="B36" s="1"/>
      <c r="C36" s="55"/>
      <c r="D36" s="1"/>
      <c r="E36" s="1"/>
      <c r="F36" s="145"/>
      <c r="G36" s="203"/>
      <c r="H36" s="204"/>
      <c r="I36" s="204"/>
      <c r="J36" s="204"/>
      <c r="K36" s="205"/>
      <c r="L36" s="158"/>
      <c r="M36" s="159"/>
      <c r="N36" s="159"/>
      <c r="O36" s="160"/>
      <c r="P36" s="1"/>
      <c r="Q36" s="1"/>
    </row>
    <row r="37" spans="1:17" ht="29.25" customHeight="1">
      <c r="A37" s="1"/>
      <c r="B37" s="1"/>
      <c r="C37" s="1"/>
      <c r="D37" s="1"/>
      <c r="E37" s="1"/>
      <c r="F37" s="145"/>
      <c r="G37" s="206"/>
      <c r="H37" s="207"/>
      <c r="I37" s="207"/>
      <c r="J37" s="207"/>
      <c r="K37" s="208"/>
      <c r="L37" s="161"/>
      <c r="M37" s="162"/>
      <c r="N37" s="162"/>
      <c r="O37" s="163"/>
      <c r="P37" s="1"/>
      <c r="Q37" s="1"/>
    </row>
    <row r="38" spans="1:17">
      <c r="A38" s="1"/>
      <c r="B38" s="1"/>
      <c r="C38" s="1"/>
      <c r="D38" s="1"/>
      <c r="E38" s="1"/>
      <c r="F38" s="145" t="s">
        <v>52</v>
      </c>
      <c r="G38" s="164" t="s">
        <v>132</v>
      </c>
      <c r="H38" s="165"/>
      <c r="I38" s="165"/>
      <c r="J38" s="165"/>
      <c r="K38" s="166"/>
      <c r="L38" s="173"/>
      <c r="M38" s="173"/>
      <c r="N38" s="173"/>
      <c r="O38" s="173"/>
      <c r="P38" s="1"/>
      <c r="Q38" s="1"/>
    </row>
    <row r="39" spans="1:17">
      <c r="A39" s="1"/>
      <c r="B39" s="1"/>
      <c r="C39" s="1"/>
      <c r="D39" s="1"/>
      <c r="E39" s="1"/>
      <c r="F39" s="145"/>
      <c r="G39" s="167"/>
      <c r="H39" s="168"/>
      <c r="I39" s="168"/>
      <c r="J39" s="168"/>
      <c r="K39" s="169"/>
      <c r="L39" s="173"/>
      <c r="M39" s="173"/>
      <c r="N39" s="173"/>
      <c r="O39" s="173"/>
      <c r="P39" s="1"/>
      <c r="Q39" s="1"/>
    </row>
    <row r="40" spans="1:17" ht="15" customHeight="1">
      <c r="A40" s="1"/>
      <c r="B40" s="1"/>
      <c r="C40" s="1"/>
      <c r="D40" s="1"/>
      <c r="E40" s="1"/>
      <c r="F40" s="145"/>
      <c r="G40" s="170"/>
      <c r="H40" s="171"/>
      <c r="I40" s="171"/>
      <c r="J40" s="171"/>
      <c r="K40" s="172"/>
      <c r="L40" s="173"/>
      <c r="M40" s="173"/>
      <c r="N40" s="173"/>
      <c r="O40" s="173"/>
      <c r="P40" s="1"/>
      <c r="Q40" s="1"/>
    </row>
    <row r="41" spans="1:17">
      <c r="A41" s="1"/>
      <c r="B41" s="1"/>
      <c r="C41" s="1"/>
      <c r="D41" s="1"/>
      <c r="E41" s="1"/>
      <c r="F41" s="145" t="s">
        <v>53</v>
      </c>
      <c r="G41" s="164"/>
      <c r="H41" s="165"/>
      <c r="I41" s="165"/>
      <c r="J41" s="165"/>
      <c r="K41" s="166"/>
      <c r="L41" s="174"/>
      <c r="M41" s="165"/>
      <c r="N41" s="165"/>
      <c r="O41" s="166"/>
      <c r="P41" s="1"/>
      <c r="Q41" s="1"/>
    </row>
    <row r="42" spans="1:17">
      <c r="A42" s="1"/>
      <c r="B42" s="1"/>
      <c r="C42" s="1"/>
      <c r="D42" s="1"/>
      <c r="E42" s="1"/>
      <c r="F42" s="145"/>
      <c r="G42" s="167"/>
      <c r="H42" s="168"/>
      <c r="I42" s="168"/>
      <c r="J42" s="168"/>
      <c r="K42" s="169"/>
      <c r="L42" s="167"/>
      <c r="M42" s="168"/>
      <c r="N42" s="168"/>
      <c r="O42" s="169"/>
      <c r="P42" s="1"/>
      <c r="Q42" s="1"/>
    </row>
    <row r="43" spans="1:17" ht="16.5" customHeight="1">
      <c r="A43" s="1"/>
      <c r="B43" s="1"/>
      <c r="C43" s="1"/>
      <c r="D43" s="1"/>
      <c r="E43" s="1"/>
      <c r="F43" s="145"/>
      <c r="G43" s="170"/>
      <c r="H43" s="171"/>
      <c r="I43" s="171"/>
      <c r="J43" s="171"/>
      <c r="K43" s="172"/>
      <c r="L43" s="170"/>
      <c r="M43" s="171"/>
      <c r="N43" s="171"/>
      <c r="O43" s="172"/>
      <c r="P43" s="1"/>
      <c r="Q43" s="1"/>
    </row>
    <row r="44" spans="1:17">
      <c r="A44" s="1"/>
      <c r="B44" s="1"/>
      <c r="C44" s="1"/>
      <c r="D44" s="1"/>
      <c r="E44" s="1"/>
      <c r="F44" s="145" t="s">
        <v>54</v>
      </c>
      <c r="G44" s="164"/>
      <c r="H44" s="165"/>
      <c r="I44" s="165"/>
      <c r="J44" s="165"/>
      <c r="K44" s="166"/>
      <c r="L44" s="175"/>
      <c r="M44" s="175"/>
      <c r="N44" s="175"/>
      <c r="O44" s="175"/>
      <c r="P44" s="1"/>
      <c r="Q44" s="1"/>
    </row>
    <row r="45" spans="1:17">
      <c r="A45" s="1"/>
      <c r="B45" s="1"/>
      <c r="C45" s="1"/>
      <c r="D45" s="1"/>
      <c r="E45" s="1"/>
      <c r="F45" s="145"/>
      <c r="G45" s="167"/>
      <c r="H45" s="168"/>
      <c r="I45" s="168"/>
      <c r="J45" s="168"/>
      <c r="K45" s="169"/>
      <c r="L45" s="175"/>
      <c r="M45" s="175"/>
      <c r="N45" s="175"/>
      <c r="O45" s="175"/>
      <c r="P45" s="1"/>
      <c r="Q45" s="1"/>
    </row>
    <row r="46" spans="1:17">
      <c r="A46" s="1"/>
      <c r="B46" s="1"/>
      <c r="C46" s="1"/>
      <c r="D46" s="1"/>
      <c r="E46" s="1"/>
      <c r="F46" s="145"/>
      <c r="G46" s="170"/>
      <c r="H46" s="171"/>
      <c r="I46" s="171"/>
      <c r="J46" s="171"/>
      <c r="K46" s="172"/>
      <c r="L46" s="175"/>
      <c r="M46" s="175"/>
      <c r="N46" s="175"/>
      <c r="O46" s="175"/>
      <c r="P46" s="1"/>
      <c r="Q46" s="1"/>
    </row>
    <row r="47" spans="1:17">
      <c r="A47" s="1"/>
      <c r="B47" s="1"/>
      <c r="C47" s="1"/>
      <c r="D47" s="1"/>
      <c r="E47" s="1"/>
      <c r="F47" s="145" t="s">
        <v>56</v>
      </c>
      <c r="G47" s="199"/>
      <c r="H47" s="182"/>
      <c r="I47" s="182"/>
      <c r="J47" s="182"/>
      <c r="K47" s="183"/>
      <c r="L47" s="181"/>
      <c r="M47" s="182"/>
      <c r="N47" s="182"/>
      <c r="O47" s="183"/>
      <c r="P47" s="1"/>
      <c r="Q47" s="1"/>
    </row>
    <row r="48" spans="1:17">
      <c r="A48" s="1"/>
      <c r="B48" s="1"/>
      <c r="C48" s="1"/>
      <c r="D48" s="1"/>
      <c r="E48" s="1"/>
      <c r="F48" s="145"/>
      <c r="G48" s="184"/>
      <c r="H48" s="185"/>
      <c r="I48" s="185"/>
      <c r="J48" s="185"/>
      <c r="K48" s="186"/>
      <c r="L48" s="184"/>
      <c r="M48" s="185"/>
      <c r="N48" s="185"/>
      <c r="O48" s="186"/>
      <c r="P48" s="1"/>
      <c r="Q48" s="1"/>
    </row>
    <row r="49" spans="1:17">
      <c r="A49" s="1"/>
      <c r="B49" s="1"/>
      <c r="C49" s="1"/>
      <c r="D49" s="1"/>
      <c r="E49" s="1"/>
      <c r="F49" s="145"/>
      <c r="G49" s="187"/>
      <c r="H49" s="188"/>
      <c r="I49" s="188"/>
      <c r="J49" s="188"/>
      <c r="K49" s="189"/>
      <c r="L49" s="187"/>
      <c r="M49" s="188"/>
      <c r="N49" s="188"/>
      <c r="O49" s="189"/>
      <c r="P49" s="1"/>
      <c r="Q49" s="1"/>
    </row>
    <row r="50" spans="1:17">
      <c r="A50" s="1"/>
      <c r="B50" s="1"/>
      <c r="C50" s="1"/>
      <c r="D50" s="1"/>
      <c r="E50" s="1"/>
      <c r="F50" s="145" t="s">
        <v>58</v>
      </c>
      <c r="G50" s="190"/>
      <c r="H50" s="191"/>
      <c r="I50" s="191"/>
      <c r="J50" s="191"/>
      <c r="K50" s="192"/>
      <c r="L50" s="181"/>
      <c r="M50" s="182"/>
      <c r="N50" s="182"/>
      <c r="O50" s="183"/>
      <c r="P50" s="1"/>
      <c r="Q50" s="1"/>
    </row>
    <row r="51" spans="1:17">
      <c r="A51" s="1"/>
      <c r="B51" s="1"/>
      <c r="C51" s="1"/>
      <c r="D51" s="1"/>
      <c r="E51" s="1"/>
      <c r="F51" s="145"/>
      <c r="G51" s="193"/>
      <c r="H51" s="194"/>
      <c r="I51" s="194"/>
      <c r="J51" s="194"/>
      <c r="K51" s="195"/>
      <c r="L51" s="184"/>
      <c r="M51" s="185"/>
      <c r="N51" s="185"/>
      <c r="O51" s="186"/>
      <c r="P51" s="1"/>
      <c r="Q51" s="1"/>
    </row>
    <row r="52" spans="1:17">
      <c r="A52" s="1"/>
      <c r="B52" s="1"/>
      <c r="C52" s="1"/>
      <c r="D52" s="1"/>
      <c r="E52" s="1"/>
      <c r="F52" s="145"/>
      <c r="G52" s="196"/>
      <c r="H52" s="197"/>
      <c r="I52" s="197"/>
      <c r="J52" s="197"/>
      <c r="K52" s="198"/>
      <c r="L52" s="187"/>
      <c r="M52" s="188"/>
      <c r="N52" s="188"/>
      <c r="O52" s="189"/>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76" t="s">
        <v>59</v>
      </c>
      <c r="C55" s="178" t="s">
        <v>60</v>
      </c>
      <c r="D55" s="179"/>
      <c r="E55" s="179"/>
      <c r="F55" s="179"/>
      <c r="G55" s="179"/>
      <c r="H55" s="179"/>
      <c r="I55" s="179"/>
      <c r="J55" s="179"/>
      <c r="K55" s="179"/>
      <c r="L55" s="179"/>
      <c r="M55" s="179"/>
      <c r="N55" s="180"/>
      <c r="O55" s="136" t="s">
        <v>61</v>
      </c>
      <c r="P55" s="1"/>
      <c r="Q55" s="1"/>
    </row>
    <row r="56" spans="1:17">
      <c r="B56" s="177"/>
      <c r="C56" s="57" t="s">
        <v>62</v>
      </c>
      <c r="D56" s="57" t="s">
        <v>63</v>
      </c>
      <c r="E56" s="57" t="s">
        <v>64</v>
      </c>
      <c r="F56" s="77" t="s">
        <v>65</v>
      </c>
      <c r="G56" s="77" t="s">
        <v>64</v>
      </c>
      <c r="H56" s="59" t="s">
        <v>66</v>
      </c>
      <c r="I56" s="59" t="s">
        <v>66</v>
      </c>
      <c r="J56" s="59" t="s">
        <v>65</v>
      </c>
      <c r="K56" s="59" t="s">
        <v>67</v>
      </c>
      <c r="L56" s="77" t="s">
        <v>68</v>
      </c>
      <c r="M56" s="77" t="s">
        <v>69</v>
      </c>
      <c r="N56" s="77" t="s">
        <v>70</v>
      </c>
      <c r="O56" s="137"/>
      <c r="P56" s="1"/>
      <c r="Q56" s="1"/>
    </row>
    <row r="57" spans="1:17" s="60" customFormat="1" ht="85.5" customHeight="1">
      <c r="B57" s="61" t="s">
        <v>159</v>
      </c>
      <c r="C57" s="62"/>
      <c r="D57" s="63"/>
      <c r="E57" s="62"/>
      <c r="F57" s="64"/>
      <c r="G57" s="64"/>
      <c r="H57" s="65"/>
      <c r="I57" s="65"/>
      <c r="J57" s="65"/>
      <c r="K57" s="65"/>
      <c r="L57" s="64"/>
      <c r="M57" s="64"/>
      <c r="N57" s="64"/>
      <c r="O57" s="66">
        <f>COUNTA(C57:N57)</f>
        <v>0</v>
      </c>
      <c r="P57" s="67"/>
      <c r="Q57" s="67"/>
    </row>
    <row r="58" spans="1:17" s="60" customFormat="1">
      <c r="B58" s="61"/>
      <c r="C58" s="62"/>
      <c r="D58" s="63"/>
      <c r="E58" s="62"/>
      <c r="F58" s="64"/>
      <c r="G58" s="64"/>
      <c r="H58" s="65"/>
      <c r="I58" s="65"/>
      <c r="J58" s="65"/>
      <c r="K58" s="65"/>
      <c r="L58" s="64"/>
      <c r="M58" s="64"/>
      <c r="N58" s="64"/>
      <c r="O58" s="66">
        <f>COUNTA(C58:N58)</f>
        <v>0</v>
      </c>
      <c r="P58" s="67"/>
      <c r="Q58" s="67"/>
    </row>
    <row r="59" spans="1:17" s="60" customFormat="1">
      <c r="B59" s="61"/>
      <c r="C59" s="62"/>
      <c r="D59" s="63"/>
      <c r="E59" s="62"/>
      <c r="F59" s="64"/>
      <c r="G59" s="64"/>
      <c r="H59" s="65"/>
      <c r="I59" s="65"/>
      <c r="J59" s="65"/>
      <c r="K59" s="65"/>
      <c r="L59" s="64"/>
      <c r="M59" s="64"/>
      <c r="N59" s="64"/>
      <c r="O59" s="66"/>
      <c r="P59" s="67"/>
      <c r="Q59" s="67"/>
    </row>
    <row r="60" spans="1:17" s="60" customFormat="1">
      <c r="B60" s="61"/>
      <c r="C60" s="62"/>
      <c r="D60" s="63"/>
      <c r="E60" s="62"/>
      <c r="F60" s="64"/>
      <c r="G60" s="64"/>
      <c r="H60" s="65"/>
      <c r="I60" s="65"/>
      <c r="J60" s="65"/>
      <c r="K60" s="65"/>
      <c r="L60" s="64"/>
      <c r="M60" s="64"/>
      <c r="N60" s="64"/>
      <c r="O60" s="66"/>
      <c r="P60" s="67"/>
      <c r="Q60" s="67"/>
    </row>
    <row r="61" spans="1:17" s="60" customFormat="1">
      <c r="B61" s="61"/>
      <c r="C61" s="62"/>
      <c r="D61" s="63"/>
      <c r="E61" s="62"/>
      <c r="F61" s="64"/>
      <c r="G61" s="64"/>
      <c r="H61" s="65"/>
      <c r="I61" s="65"/>
      <c r="J61" s="65"/>
      <c r="K61" s="65"/>
      <c r="L61" s="64"/>
      <c r="M61" s="64"/>
      <c r="N61" s="64"/>
      <c r="O61" s="66"/>
      <c r="P61" s="67"/>
      <c r="Q61" s="67"/>
    </row>
    <row r="62" spans="1:17" s="60" customFormat="1">
      <c r="B62" s="61"/>
      <c r="C62" s="62"/>
      <c r="D62" s="63"/>
      <c r="E62" s="62"/>
      <c r="F62" s="64"/>
      <c r="G62" s="64"/>
      <c r="H62" s="65"/>
      <c r="I62" s="65"/>
      <c r="J62" s="65"/>
      <c r="K62" s="65"/>
      <c r="L62" s="64"/>
      <c r="M62" s="64"/>
      <c r="N62" s="64"/>
      <c r="O62" s="66"/>
      <c r="P62" s="67"/>
      <c r="Q62" s="67"/>
    </row>
    <row r="63" spans="1:17" s="60" customFormat="1">
      <c r="B63" s="61"/>
      <c r="C63" s="62"/>
      <c r="D63" s="63"/>
      <c r="E63" s="62"/>
      <c r="F63" s="64"/>
      <c r="G63" s="64"/>
      <c r="H63" s="65"/>
      <c r="I63" s="65"/>
      <c r="J63" s="65"/>
      <c r="K63" s="65"/>
      <c r="L63" s="64"/>
      <c r="M63" s="64"/>
      <c r="N63" s="64"/>
      <c r="O63" s="66"/>
      <c r="P63" s="67"/>
      <c r="Q63" s="67"/>
    </row>
    <row r="64" spans="1:17" s="60" customFormat="1">
      <c r="B64" s="61"/>
      <c r="C64" s="62"/>
      <c r="D64" s="63"/>
      <c r="E64" s="62"/>
      <c r="F64" s="64"/>
      <c r="G64" s="64"/>
      <c r="H64" s="65"/>
      <c r="I64" s="65"/>
      <c r="J64" s="65"/>
      <c r="K64" s="65"/>
      <c r="L64" s="64"/>
      <c r="M64" s="64"/>
      <c r="N64" s="64"/>
      <c r="O64" s="66"/>
      <c r="P64" s="67"/>
      <c r="Q64" s="67"/>
    </row>
    <row r="65" spans="2:18" s="60" customFormat="1">
      <c r="B65" s="61"/>
      <c r="C65" s="62"/>
      <c r="D65" s="63"/>
      <c r="E65" s="62"/>
      <c r="F65" s="64"/>
      <c r="G65" s="64"/>
      <c r="H65" s="65"/>
      <c r="I65" s="65"/>
      <c r="J65" s="65"/>
      <c r="K65" s="65"/>
      <c r="L65" s="64"/>
      <c r="M65" s="64"/>
      <c r="N65" s="64"/>
      <c r="O65" s="66"/>
      <c r="P65" s="67"/>
      <c r="Q65" s="67"/>
    </row>
    <row r="66" spans="2:18" s="60" customFormat="1">
      <c r="B66" s="61"/>
      <c r="C66" s="62"/>
      <c r="D66" s="63"/>
      <c r="E66" s="62"/>
      <c r="F66" s="64"/>
      <c r="G66" s="64"/>
      <c r="H66" s="65"/>
      <c r="I66" s="65"/>
      <c r="J66" s="65"/>
      <c r="K66" s="65"/>
      <c r="L66" s="64"/>
      <c r="M66" s="64"/>
      <c r="N66" s="64"/>
      <c r="O66" s="66"/>
      <c r="P66" s="67"/>
      <c r="Q66" s="67"/>
    </row>
    <row r="67" spans="2:18" s="60" customFormat="1">
      <c r="B67" s="61"/>
      <c r="C67" s="62"/>
      <c r="D67" s="63"/>
      <c r="E67" s="62"/>
      <c r="F67" s="64"/>
      <c r="G67" s="64"/>
      <c r="H67" s="65"/>
      <c r="I67" s="65"/>
      <c r="J67" s="65"/>
      <c r="K67" s="65"/>
      <c r="L67" s="64"/>
      <c r="M67" s="64"/>
      <c r="N67" s="64"/>
      <c r="O67" s="66"/>
      <c r="P67" s="67"/>
      <c r="Q67" s="67"/>
    </row>
    <row r="68" spans="2:18" s="60" customFormat="1">
      <c r="B68" s="61"/>
      <c r="C68" s="62"/>
      <c r="D68" s="63"/>
      <c r="E68" s="62"/>
      <c r="F68" s="64"/>
      <c r="G68" s="64"/>
      <c r="H68" s="65"/>
      <c r="I68" s="65"/>
      <c r="J68" s="65"/>
      <c r="K68" s="65"/>
      <c r="L68" s="64"/>
      <c r="M68" s="64"/>
      <c r="N68" s="64"/>
      <c r="O68" s="66"/>
      <c r="P68" s="67"/>
      <c r="Q68" s="67"/>
    </row>
    <row r="69" spans="2:18" s="60" customFormat="1">
      <c r="B69" s="61"/>
      <c r="C69" s="62"/>
      <c r="D69" s="63"/>
      <c r="E69" s="62"/>
      <c r="F69" s="64"/>
      <c r="G69" s="64"/>
      <c r="H69" s="65"/>
      <c r="I69" s="65"/>
      <c r="J69" s="65"/>
      <c r="K69" s="65"/>
      <c r="L69" s="64"/>
      <c r="M69" s="64"/>
      <c r="N69" s="64"/>
      <c r="O69" s="66"/>
      <c r="P69" s="67"/>
      <c r="Q69" s="67"/>
    </row>
    <row r="70" spans="2:18" s="60" customFormat="1">
      <c r="B70" s="61"/>
      <c r="C70" s="62"/>
      <c r="D70" s="63"/>
      <c r="E70" s="62"/>
      <c r="F70" s="64"/>
      <c r="G70" s="64"/>
      <c r="H70" s="65"/>
      <c r="I70" s="65"/>
      <c r="J70" s="65"/>
      <c r="K70" s="65"/>
      <c r="L70" s="64"/>
      <c r="M70" s="64"/>
      <c r="N70" s="64"/>
      <c r="O70" s="66"/>
      <c r="P70" s="67"/>
      <c r="Q70" s="67"/>
    </row>
    <row r="71" spans="2:18" s="60" customFormat="1">
      <c r="B71" s="61"/>
      <c r="C71" s="62"/>
      <c r="D71" s="63"/>
      <c r="E71" s="62"/>
      <c r="F71" s="64"/>
      <c r="G71" s="64"/>
      <c r="H71" s="65"/>
      <c r="I71" s="65"/>
      <c r="J71" s="65"/>
      <c r="K71" s="65"/>
      <c r="L71" s="64"/>
      <c r="M71" s="64"/>
      <c r="N71" s="64"/>
      <c r="O71" s="66"/>
      <c r="P71" s="67"/>
      <c r="Q71" s="67"/>
    </row>
    <row r="72" spans="2:18" s="60" customFormat="1">
      <c r="B72" s="61"/>
      <c r="C72" s="62"/>
      <c r="D72" s="63"/>
      <c r="E72" s="62"/>
      <c r="F72" s="64"/>
      <c r="G72" s="64"/>
      <c r="H72" s="65"/>
      <c r="I72" s="65"/>
      <c r="J72" s="65"/>
      <c r="K72" s="65"/>
      <c r="L72" s="64"/>
      <c r="M72" s="64"/>
      <c r="N72" s="64"/>
      <c r="O72" s="66"/>
      <c r="P72" s="67"/>
      <c r="Q72" s="67"/>
    </row>
    <row r="73" spans="2:18" s="60" customFormat="1">
      <c r="B73" s="61"/>
      <c r="C73" s="62"/>
      <c r="D73" s="63"/>
      <c r="E73" s="62"/>
      <c r="F73" s="64"/>
      <c r="G73" s="64"/>
      <c r="H73" s="65"/>
      <c r="I73" s="65"/>
      <c r="J73" s="65"/>
      <c r="K73" s="65"/>
      <c r="L73" s="64"/>
      <c r="M73" s="64"/>
      <c r="N73" s="64"/>
      <c r="O73" s="66"/>
      <c r="P73" s="67"/>
      <c r="Q73" s="67"/>
    </row>
    <row r="74" spans="2:18" s="60" customFormat="1">
      <c r="B74" s="61"/>
      <c r="C74" s="62"/>
      <c r="D74" s="63"/>
      <c r="E74" s="62"/>
      <c r="F74" s="64"/>
      <c r="G74" s="64"/>
      <c r="H74" s="65"/>
      <c r="I74" s="65"/>
      <c r="J74" s="65"/>
      <c r="K74" s="65"/>
      <c r="L74" s="64"/>
      <c r="M74" s="64"/>
      <c r="N74" s="64"/>
      <c r="O74" s="66"/>
      <c r="P74" s="67"/>
      <c r="Q74" s="67"/>
    </row>
    <row r="75" spans="2:18" s="60" customFormat="1">
      <c r="B75" s="61"/>
      <c r="C75" s="62"/>
      <c r="D75" s="63"/>
      <c r="E75" s="62"/>
      <c r="F75" s="64"/>
      <c r="G75" s="64"/>
      <c r="H75" s="65"/>
      <c r="I75" s="65"/>
      <c r="J75" s="65"/>
      <c r="K75" s="65"/>
      <c r="L75" s="64"/>
      <c r="M75" s="64"/>
      <c r="N75" s="64"/>
      <c r="O75" s="66"/>
      <c r="P75" s="67"/>
      <c r="Q75" s="67"/>
    </row>
    <row r="76" spans="2:18" s="60" customFormat="1">
      <c r="B76" s="61"/>
      <c r="C76" s="62"/>
      <c r="D76" s="63"/>
      <c r="E76" s="62"/>
      <c r="F76" s="64"/>
      <c r="G76" s="64"/>
      <c r="H76" s="65"/>
      <c r="I76" s="65"/>
      <c r="J76" s="65"/>
      <c r="K76" s="65"/>
      <c r="L76" s="64"/>
      <c r="M76" s="64"/>
      <c r="N76" s="64"/>
      <c r="O76" s="66"/>
      <c r="P76" s="67"/>
      <c r="Q76" s="67"/>
    </row>
    <row r="77" spans="2:18" s="60" customFormat="1">
      <c r="B77" s="68"/>
      <c r="C77" s="69"/>
      <c r="D77" s="70"/>
      <c r="E77" s="69"/>
      <c r="F77" s="69"/>
      <c r="G77" s="69"/>
      <c r="H77" s="69"/>
      <c r="I77" s="69"/>
      <c r="J77" s="69"/>
      <c r="K77" s="69"/>
      <c r="L77" s="69"/>
      <c r="M77" s="69"/>
      <c r="N77" s="69"/>
      <c r="O77" s="66">
        <f>COUNTA(C77:N77)</f>
        <v>0</v>
      </c>
      <c r="P77" s="67"/>
      <c r="Q77" s="67"/>
    </row>
    <row r="78" spans="2:18" s="60" customFormat="1">
      <c r="B78" s="71"/>
      <c r="C78" s="69"/>
      <c r="D78" s="72"/>
      <c r="E78" s="69"/>
      <c r="F78" s="69"/>
      <c r="G78" s="69"/>
      <c r="H78" s="69"/>
      <c r="I78" s="69"/>
      <c r="J78" s="69"/>
      <c r="K78" s="69"/>
      <c r="L78" s="69"/>
      <c r="M78" s="69"/>
      <c r="N78" s="69"/>
      <c r="O78" s="66">
        <f>COUNTA(C78:N78)</f>
        <v>0</v>
      </c>
      <c r="P78" s="67"/>
      <c r="Q78" s="67"/>
      <c r="R78" s="67"/>
    </row>
    <row r="79" spans="2:18" s="60" customFormat="1"/>
    <row r="80" spans="2:18" s="60" customFormat="1"/>
    <row r="81" s="60" customFormat="1"/>
    <row r="82" s="60" customFormat="1"/>
    <row r="83" s="60" customFormat="1"/>
    <row r="84" s="60"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9" priority="1">
      <formula>"($C$31&gt;0.9)"</formula>
    </cfRule>
    <cfRule type="cellIs" dxfId="28" priority="2" operator="between">
      <formula>"$C$31=0.6"</formula>
      <formula>"$C$31=0.89"</formula>
    </cfRule>
    <cfRule type="expression" dxfId="27" priority="3">
      <formula>"($C$31&lt;0.6)"</formula>
    </cfRule>
  </conditionalFormatting>
  <dataValidations count="1">
    <dataValidation type="decimal" operator="greaterThanOrEqual" allowBlank="1" showInputMessage="1" showErrorMessage="1" error="Debe digitar valores numéricos mayores o iguales a cero" sqref="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36</vt:i4>
      </vt:variant>
    </vt:vector>
  </HeadingPairs>
  <TitlesOfParts>
    <vt:vector size="57" baseType="lpstr">
      <vt:lpstr>1.5.2.3</vt:lpstr>
      <vt:lpstr>1.4.2.2  </vt:lpstr>
      <vt:lpstr>2.4.1.1 urbanas (12)</vt:lpstr>
      <vt:lpstr>2.4.1.1 urbanas (11)</vt:lpstr>
      <vt:lpstr>2.4.1.1 urbanas (10)</vt:lpstr>
      <vt:lpstr>2.4.1.1 urbanas (9)</vt:lpstr>
      <vt:lpstr>2.4.1.1 urbanas (8)</vt:lpstr>
      <vt:lpstr>2.4.1.1 urbanas (7)</vt:lpstr>
      <vt:lpstr>2.4.1.1 urbanas (6)</vt:lpstr>
      <vt:lpstr>2.4.1.1 urbanas (5)</vt:lpstr>
      <vt:lpstr>2.4.1.1 urbanas (4)</vt:lpstr>
      <vt:lpstr>2.4.1.1 urbanas (3)</vt:lpstr>
      <vt:lpstr>2.4.1.1 urbanas (2)</vt:lpstr>
      <vt:lpstr>2.4.1.1 urbanas</vt:lpstr>
      <vt:lpstr>2.4.1.4 rurales</vt:lpstr>
      <vt:lpstr>2.4.1.4 rurales (2)</vt:lpstr>
      <vt:lpstr>1.4.1.3 aseo   </vt:lpstr>
      <vt:lpstr>2.4.1.1 - I</vt:lpstr>
      <vt:lpstr>Hoja1</vt:lpstr>
      <vt:lpstr>Hoja2</vt:lpstr>
      <vt:lpstr>Hoja3</vt:lpstr>
      <vt:lpstr>'1.4.1.3 aseo   '!Área_de_impresión</vt:lpstr>
      <vt:lpstr>'1.4.2.2  '!Área_de_impresión</vt:lpstr>
      <vt:lpstr>'1.5.2.3'!Área_de_impresión</vt:lpstr>
      <vt:lpstr>'2.4.1.1 - I'!Área_de_impresión</vt:lpstr>
      <vt:lpstr>'2.4.1.1 urbanas'!Área_de_impresión</vt:lpstr>
      <vt:lpstr>'2.4.1.1 urbanas (10)'!Área_de_impresión</vt:lpstr>
      <vt:lpstr>'2.4.1.1 urbanas (11)'!Área_de_impresión</vt:lpstr>
      <vt:lpstr>'2.4.1.1 urbanas (12)'!Área_de_impresión</vt:lpstr>
      <vt:lpstr>'2.4.1.1 urbanas (2)'!Área_de_impresión</vt:lpstr>
      <vt:lpstr>'2.4.1.1 urbanas (3)'!Área_de_impresión</vt:lpstr>
      <vt:lpstr>'2.4.1.1 urbanas (4)'!Área_de_impresión</vt:lpstr>
      <vt:lpstr>'2.4.1.1 urbanas (5)'!Área_de_impresión</vt:lpstr>
      <vt:lpstr>'2.4.1.1 urbanas (6)'!Área_de_impresión</vt:lpstr>
      <vt:lpstr>'2.4.1.1 urbanas (7)'!Área_de_impresión</vt:lpstr>
      <vt:lpstr>'2.4.1.1 urbanas (8)'!Área_de_impresión</vt:lpstr>
      <vt:lpstr>'2.4.1.1 urbanas (9)'!Área_de_impresión</vt:lpstr>
      <vt:lpstr>'2.4.1.4 rurales'!Área_de_impresión</vt:lpstr>
      <vt:lpstr>'2.4.1.4 rurales (2)'!Área_de_impresión</vt:lpstr>
      <vt:lpstr>'1.4.1.3 aseo   '!Títulos_a_imprimir</vt:lpstr>
      <vt:lpstr>'1.4.2.2  '!Títulos_a_imprimir</vt:lpstr>
      <vt:lpstr>'1.5.2.3'!Títulos_a_imprimir</vt:lpstr>
      <vt:lpstr>'2.4.1.1 - I'!Títulos_a_imprimir</vt:lpstr>
      <vt:lpstr>'2.4.1.1 urbanas'!Títulos_a_imprimir</vt:lpstr>
      <vt:lpstr>'2.4.1.1 urbanas (10)'!Títulos_a_imprimir</vt:lpstr>
      <vt:lpstr>'2.4.1.1 urbanas (11)'!Títulos_a_imprimir</vt:lpstr>
      <vt:lpstr>'2.4.1.1 urbanas (12)'!Títulos_a_imprimir</vt:lpstr>
      <vt:lpstr>'2.4.1.1 urbanas (2)'!Títulos_a_imprimir</vt:lpstr>
      <vt:lpstr>'2.4.1.1 urbanas (3)'!Títulos_a_imprimir</vt:lpstr>
      <vt:lpstr>'2.4.1.1 urbanas (4)'!Títulos_a_imprimir</vt:lpstr>
      <vt:lpstr>'2.4.1.1 urbanas (5)'!Títulos_a_imprimir</vt:lpstr>
      <vt:lpstr>'2.4.1.1 urbanas (6)'!Títulos_a_imprimir</vt:lpstr>
      <vt:lpstr>'2.4.1.1 urbanas (7)'!Títulos_a_imprimir</vt:lpstr>
      <vt:lpstr>'2.4.1.1 urbanas (8)'!Títulos_a_imprimir</vt:lpstr>
      <vt:lpstr>'2.4.1.1 urbanas (9)'!Títulos_a_imprimir</vt:lpstr>
      <vt:lpstr>'2.4.1.4 rurales'!Títulos_a_imprimir</vt:lpstr>
      <vt:lpstr>'2.4.1.4 rurales (2)'!Títulos_a_imprimir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2013-01-31T20:17:10Z</dcterms:created>
  <dcterms:modified xsi:type="dcterms:W3CDTF">2013-02-05T16:44:13Z</dcterms:modified>
</cp:coreProperties>
</file>