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comments29.xml" ContentType="application/vnd.openxmlformats-officedocument.spreadsheetml.comments+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omments25.xml" ContentType="application/vnd.openxmlformats-officedocument.spreadsheetml.comments+xml"/>
  <Override PartName="/xl/charts/chart27.xml" ContentType="application/vnd.openxmlformats-officedocument.drawingml.chart+xml"/>
  <Override PartName="/xl/comments36.xml" ContentType="application/vnd.openxmlformats-officedocument.spreadsheetml.comments+xml"/>
  <Override PartName="/xl/comments14.xml" ContentType="application/vnd.openxmlformats-officedocument.spreadsheetml.comments+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charts/chart34.xml" ContentType="application/vnd.openxmlformats-officedocument.drawingml.chart+xml"/>
  <Override PartName="/xl/worksheets/sheet29.xml" ContentType="application/vnd.openxmlformats-officedocument.spreadsheetml.worksheet+xml"/>
  <Override PartName="/xl/sharedStrings.xml" ContentType="application/vnd.openxmlformats-officedocument.spreadsheetml.sharedStrings+xml"/>
  <Override PartName="/xl/comments21.xml" ContentType="application/vnd.openxmlformats-officedocument.spreadsheetml.comments+xml"/>
  <Override PartName="/xl/charts/chart23.xml" ContentType="application/vnd.openxmlformats-officedocument.drawingml.chart+xml"/>
  <Override PartName="/xl/comments32.xml" ContentType="application/vnd.openxmlformats-officedocument.spreadsheetml.comments+xml"/>
  <Override PartName="/xl/worksheets/sheet18.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omments10.xml" ContentType="application/vnd.openxmlformats-officedocument.spreadsheetml.comments+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harts/chart19.xml" ContentType="application/vnd.openxmlformats-officedocument.drawingml.chart+xml"/>
  <Override PartName="/xl/drawings/drawing23.xml" ContentType="application/vnd.openxmlformats-officedocument.drawing+xml"/>
  <Override PartName="/xl/comments26.xml" ContentType="application/vnd.openxmlformats-officedocument.spreadsheetml.comments+xml"/>
  <Override PartName="/xl/charts/chart28.xml" ContentType="application/vnd.openxmlformats-officedocument.drawingml.chart+xml"/>
  <Override PartName="/xl/drawings/drawing32.xml" ContentType="application/vnd.openxmlformats-officedocument.drawing+xml"/>
  <Override PartName="/xl/comments35.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xml"/>
  <Override PartName="/xl/comments24.xml" ContentType="application/vnd.openxmlformats-officedocument.spreadsheetml.comments+xml"/>
  <Override PartName="/xl/charts/chart26.xml" ContentType="application/vnd.openxmlformats-officedocument.drawingml.chart+xml"/>
  <Override PartName="/xl/drawings/drawing30.xml" ContentType="application/vnd.openxmlformats-officedocument.drawing+xml"/>
  <Override PartName="/xl/comments33.xml" ContentType="application/vnd.openxmlformats-officedocument.spreadsheetml.comments+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chart15.xml" ContentType="application/vnd.openxmlformats-officedocument.drawingml.chart+xml"/>
  <Override PartName="/xl/comments22.xml" ContentType="application/vnd.openxmlformats-officedocument.spreadsheetml.comments+xml"/>
  <Override PartName="/xl/charts/chart24.xml" ContentType="application/vnd.openxmlformats-officedocument.drawingml.chart+xml"/>
  <Override PartName="/xl/comments31.xml" ContentType="application/vnd.openxmlformats-officedocument.spreadsheetml.comments+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xl/comments11.xml" ContentType="application/vnd.openxmlformats-officedocument.spreadsheetml.comments+xml"/>
  <Override PartName="/xl/charts/chart11.xml" ContentType="application/vnd.openxmlformats-officedocument.drawingml.chart+xml"/>
  <Override PartName="/xl/comments20.xml" ContentType="application/vnd.openxmlformats-officedocument.spreadsheetml.comments+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omments27.xml" ContentType="application/vnd.openxmlformats-officedocument.spreadsheetml.comments+xml"/>
  <Override PartName="/xl/charts/chart29.xml" ContentType="application/vnd.openxmlformats-officedocument.drawingml.chart+xml"/>
  <Override PartName="/xl/comments2.xml" ContentType="application/vnd.openxmlformats-officedocument.spreadsheetml.comments+xml"/>
  <Override PartName="/xl/comments16.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charts/chart36.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omments23.xml" ContentType="application/vnd.openxmlformats-officedocument.spreadsheetml.comments+xml"/>
  <Override PartName="/xl/charts/chart25.xml" ContentType="application/vnd.openxmlformats-officedocument.drawingml.chart+xml"/>
  <Override PartName="/xl/comments34.xml" ContentType="application/vnd.openxmlformats-officedocument.spreadsheetml.comments+xml"/>
  <Override PartName="/xl/comments12.xml" ContentType="application/vnd.openxmlformats-officedocument.spreadsheetml.comments+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charts/chart21.xml" ContentType="application/vnd.openxmlformats-officedocument.drawingml.chart+xml"/>
  <Override PartName="/xl/comments30.xml" ContentType="application/vnd.openxmlformats-officedocument.spreadsheetml.comments+xml"/>
  <Override PartName="/xl/worksheets/sheet16.xml" ContentType="application/vnd.openxmlformats-officedocument.spreadsheetml.worksheet+xml"/>
  <Override PartName="/xl/worksheets/sheet34.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230" windowWidth="12240" windowHeight="8160" tabRatio="836" firstSheet="21" activeTab="35"/>
  </bookViews>
  <sheets>
    <sheet name="4.1.1.1 " sheetId="7" r:id="rId1"/>
    <sheet name="4.1.1.2" sheetId="8" r:id="rId2"/>
    <sheet name="4.1.1.3" sheetId="9" r:id="rId3"/>
    <sheet name="4.1.1.4" sheetId="10" r:id="rId4"/>
    <sheet name="4.1.1.5" sheetId="11" r:id="rId5"/>
    <sheet name="4.1.1.6" sheetId="12" r:id="rId6"/>
    <sheet name="4.1.2.1(A)" sheetId="14" r:id="rId7"/>
    <sheet name="4.1.2.1(B) " sheetId="13" r:id="rId8"/>
    <sheet name="4.1.2.2 (A)" sheetId="19" r:id="rId9"/>
    <sheet name="4.1.2.2 (B)" sheetId="16" r:id="rId10"/>
    <sheet name="4.1.2.2 (C)" sheetId="17" r:id="rId11"/>
    <sheet name="4.1.2.3 (A)" sheetId="15" r:id="rId12"/>
    <sheet name="4.1.2.3 (B)" sheetId="23" r:id="rId13"/>
    <sheet name="4.1.2.3 (C)" sheetId="24" r:id="rId14"/>
    <sheet name="4.1.2.3 (D)" sheetId="25" r:id="rId15"/>
    <sheet name="4.1.2.3 (F)" sheetId="27" r:id="rId16"/>
    <sheet name="4.1.2.3 (E)" sheetId="26" r:id="rId17"/>
    <sheet name="4.1.2.3 (G)" sheetId="28" r:id="rId18"/>
    <sheet name="4.1.2.4 (A) " sheetId="29" r:id="rId19"/>
    <sheet name="4.1.2.4  (B)" sheetId="30" r:id="rId20"/>
    <sheet name="4.1.2.4  (C)" sheetId="31" r:id="rId21"/>
    <sheet name="4.1.2.5 " sheetId="33" r:id="rId22"/>
    <sheet name="4.1.3.1 (A)" sheetId="34" r:id="rId23"/>
    <sheet name="4.1.3.1 (B)" sheetId="35" r:id="rId24"/>
    <sheet name="4.1.3.1 (C)" sheetId="36" r:id="rId25"/>
    <sheet name="4.1.3.2" sheetId="37" r:id="rId26"/>
    <sheet name="4.1.3.3 (A)" sheetId="38" r:id="rId27"/>
    <sheet name="4.1.3.3 (B)" sheetId="40" r:id="rId28"/>
    <sheet name="4.1.3.4" sheetId="41" r:id="rId29"/>
    <sheet name="4.1.3.5 " sheetId="42" r:id="rId30"/>
    <sheet name="4.1.3.6" sheetId="43" r:id="rId31"/>
    <sheet name="4.1.4.1(A)" sheetId="44" r:id="rId32"/>
    <sheet name="4.1.4.1 (B)" sheetId="45" r:id="rId33"/>
    <sheet name="Eficiencia" sheetId="6" state="hidden" r:id="rId34"/>
    <sheet name="2.6.2.1 (a)" sheetId="47" r:id="rId35"/>
    <sheet name="2.6.2.1 (b)" sheetId="49" r:id="rId36"/>
    <sheet name="Hoja3" sheetId="48" r:id="rId37"/>
  </sheets>
  <definedNames>
    <definedName name="_xlnm.Print_Area" localSheetId="34">'2.6.2.1 (a)'!$A$1:$O$84</definedName>
    <definedName name="_xlnm.Print_Area" localSheetId="35">'2.6.2.1 (b)'!$A$1:$O$84</definedName>
    <definedName name="_xlnm.Print_Area" localSheetId="0">'4.1.1.1 '!$A$1:$O$84</definedName>
    <definedName name="_xlnm.Print_Area" localSheetId="1">'4.1.1.2'!$A$1:$O$84</definedName>
    <definedName name="_xlnm.Print_Area" localSheetId="2">'4.1.1.3'!$A$1:$O$84</definedName>
    <definedName name="_xlnm.Print_Area" localSheetId="3">'4.1.1.4'!$A$1:$O$84</definedName>
    <definedName name="_xlnm.Print_Area" localSheetId="4">'4.1.1.5'!$A$1:$O$84</definedName>
    <definedName name="_xlnm.Print_Area" localSheetId="5">'4.1.1.6'!$A$1:$O$84</definedName>
    <definedName name="_xlnm.Print_Area" localSheetId="6">'4.1.2.1(A)'!$A$1:$O$84</definedName>
    <definedName name="_xlnm.Print_Area" localSheetId="7">'4.1.2.1(B) '!$A$1:$O$84</definedName>
    <definedName name="_xlnm.Print_Area" localSheetId="8">'4.1.2.2 (A)'!$A$1:$O$84</definedName>
    <definedName name="_xlnm.Print_Area" localSheetId="9">'4.1.2.2 (B)'!$A$1:$O$84</definedName>
    <definedName name="_xlnm.Print_Area" localSheetId="10">'4.1.2.2 (C)'!$A$1:$O$84</definedName>
    <definedName name="_xlnm.Print_Area" localSheetId="11">'4.1.2.3 (A)'!$A$1:$O$84</definedName>
    <definedName name="_xlnm.Print_Area" localSheetId="12">'4.1.2.3 (B)'!$A$1:$O$84</definedName>
    <definedName name="_xlnm.Print_Area" localSheetId="13">'4.1.2.3 (C)'!$A$1:$O$84</definedName>
    <definedName name="_xlnm.Print_Area" localSheetId="14">'4.1.2.3 (D)'!$A$1:$O$84</definedName>
    <definedName name="_xlnm.Print_Area" localSheetId="16">'4.1.2.3 (E)'!$A$1:$O$84</definedName>
    <definedName name="_xlnm.Print_Area" localSheetId="15">'4.1.2.3 (F)'!$A$1:$O$84</definedName>
    <definedName name="_xlnm.Print_Area" localSheetId="17">'4.1.2.3 (G)'!$A$1:$O$84</definedName>
    <definedName name="_xlnm.Print_Area" localSheetId="19">'4.1.2.4  (B)'!$A$1:$O$84</definedName>
    <definedName name="_xlnm.Print_Area" localSheetId="20">'4.1.2.4  (C)'!$A$1:$O$84</definedName>
    <definedName name="_xlnm.Print_Area" localSheetId="18">'4.1.2.4 (A) '!$A$1:$O$84</definedName>
    <definedName name="_xlnm.Print_Area" localSheetId="21">'4.1.2.5 '!$A$1:$O$84</definedName>
    <definedName name="_xlnm.Print_Area" localSheetId="22">'4.1.3.1 (A)'!$A$1:$O$84</definedName>
    <definedName name="_xlnm.Print_Area" localSheetId="23">'4.1.3.1 (B)'!$A$1:$O$84</definedName>
    <definedName name="_xlnm.Print_Area" localSheetId="24">'4.1.3.1 (C)'!$A$1:$O$84</definedName>
    <definedName name="_xlnm.Print_Area" localSheetId="25">'4.1.3.2'!$A$1:$O$84</definedName>
    <definedName name="_xlnm.Print_Area" localSheetId="26">'4.1.3.3 (A)'!$A$1:$O$84</definedName>
    <definedName name="_xlnm.Print_Area" localSheetId="27">'4.1.3.3 (B)'!$A$1:$O$84</definedName>
    <definedName name="_xlnm.Print_Area" localSheetId="28">'4.1.3.4'!$A$1:$O$84</definedName>
    <definedName name="_xlnm.Print_Area" localSheetId="29">'4.1.3.5 '!$A$1:$O$84</definedName>
    <definedName name="_xlnm.Print_Area" localSheetId="30">'4.1.3.6'!$A$1:$O$84</definedName>
    <definedName name="_xlnm.Print_Area" localSheetId="32">'4.1.4.1 (B)'!$A$1:$O$84</definedName>
    <definedName name="_xlnm.Print_Area" localSheetId="31">'4.1.4.1(A)'!$A$1:$O$84</definedName>
    <definedName name="_xlnm.Print_Area" localSheetId="33">Eficiencia!$A$1:$O$76</definedName>
    <definedName name="_xlnm.Print_Titles" localSheetId="34">'2.6.2.1 (a)'!$1:$4</definedName>
    <definedName name="_xlnm.Print_Titles" localSheetId="35">'2.6.2.1 (b)'!$1:$4</definedName>
    <definedName name="_xlnm.Print_Titles" localSheetId="0">'4.1.1.1 '!$1:$4</definedName>
    <definedName name="_xlnm.Print_Titles" localSheetId="1">'4.1.1.2'!$1:$4</definedName>
    <definedName name="_xlnm.Print_Titles" localSheetId="2">'4.1.1.3'!$1:$4</definedName>
    <definedName name="_xlnm.Print_Titles" localSheetId="3">'4.1.1.4'!$1:$4</definedName>
    <definedName name="_xlnm.Print_Titles" localSheetId="4">'4.1.1.5'!$1:$4</definedName>
    <definedName name="_xlnm.Print_Titles" localSheetId="5">'4.1.1.6'!$1:$4</definedName>
    <definedName name="_xlnm.Print_Titles" localSheetId="6">'4.1.2.1(A)'!$1:$4</definedName>
    <definedName name="_xlnm.Print_Titles" localSheetId="7">'4.1.2.1(B) '!$1:$4</definedName>
    <definedName name="_xlnm.Print_Titles" localSheetId="8">'4.1.2.2 (A)'!$1:$4</definedName>
    <definedName name="_xlnm.Print_Titles" localSheetId="9">'4.1.2.2 (B)'!$1:$4</definedName>
    <definedName name="_xlnm.Print_Titles" localSheetId="10">'4.1.2.2 (C)'!$1:$4</definedName>
    <definedName name="_xlnm.Print_Titles" localSheetId="11">'4.1.2.3 (A)'!$1:$4</definedName>
    <definedName name="_xlnm.Print_Titles" localSheetId="12">'4.1.2.3 (B)'!$1:$4</definedName>
    <definedName name="_xlnm.Print_Titles" localSheetId="13">'4.1.2.3 (C)'!$1:$4</definedName>
    <definedName name="_xlnm.Print_Titles" localSheetId="14">'4.1.2.3 (D)'!$1:$4</definedName>
    <definedName name="_xlnm.Print_Titles" localSheetId="16">'4.1.2.3 (E)'!$1:$4</definedName>
    <definedName name="_xlnm.Print_Titles" localSheetId="15">'4.1.2.3 (F)'!$1:$4</definedName>
    <definedName name="_xlnm.Print_Titles" localSheetId="17">'4.1.2.3 (G)'!$1:$4</definedName>
    <definedName name="_xlnm.Print_Titles" localSheetId="19">'4.1.2.4  (B)'!$1:$4</definedName>
    <definedName name="_xlnm.Print_Titles" localSheetId="20">'4.1.2.4  (C)'!$1:$4</definedName>
    <definedName name="_xlnm.Print_Titles" localSheetId="18">'4.1.2.4 (A) '!$1:$4</definedName>
    <definedName name="_xlnm.Print_Titles" localSheetId="21">'4.1.2.5 '!$1:$4</definedName>
    <definedName name="_xlnm.Print_Titles" localSheetId="22">'4.1.3.1 (A)'!$1:$4</definedName>
    <definedName name="_xlnm.Print_Titles" localSheetId="23">'4.1.3.1 (B)'!$1:$4</definedName>
    <definedName name="_xlnm.Print_Titles" localSheetId="24">'4.1.3.1 (C)'!$1:$4</definedName>
    <definedName name="_xlnm.Print_Titles" localSheetId="25">'4.1.3.2'!$1:$4</definedName>
    <definedName name="_xlnm.Print_Titles" localSheetId="26">'4.1.3.3 (A)'!$1:$4</definedName>
    <definedName name="_xlnm.Print_Titles" localSheetId="27">'4.1.3.3 (B)'!$1:$4</definedName>
    <definedName name="_xlnm.Print_Titles" localSheetId="28">'4.1.3.4'!$1:$4</definedName>
    <definedName name="_xlnm.Print_Titles" localSheetId="29">'4.1.3.5 '!$1:$4</definedName>
    <definedName name="_xlnm.Print_Titles" localSheetId="30">'4.1.3.6'!$1:$4</definedName>
    <definedName name="_xlnm.Print_Titles" localSheetId="32">'4.1.4.1 (B)'!$1:$4</definedName>
    <definedName name="_xlnm.Print_Titles" localSheetId="31">'4.1.4.1(A)'!$1:$4</definedName>
    <definedName name="_xlnm.Print_Titles" localSheetId="33">Eficiencia!$1:$4</definedName>
  </definedNames>
  <calcPr calcId="125725"/>
</workbook>
</file>

<file path=xl/calcChain.xml><?xml version="1.0" encoding="utf-8"?>
<calcChain xmlns="http://schemas.openxmlformats.org/spreadsheetml/2006/main">
  <c r="O58" i="9"/>
  <c r="O59" i="8" l="1"/>
  <c r="H33" i="49" l="1"/>
  <c r="G33"/>
  <c r="F33"/>
  <c r="E33"/>
  <c r="D33"/>
  <c r="C33"/>
  <c r="C32"/>
  <c r="D32" s="1"/>
  <c r="E32" s="1"/>
  <c r="F32" s="1"/>
  <c r="G32" s="1"/>
  <c r="H32" s="1"/>
  <c r="H29"/>
  <c r="G29"/>
  <c r="F29"/>
  <c r="E29"/>
  <c r="D29"/>
  <c r="C29"/>
  <c r="H27"/>
  <c r="H28" s="1"/>
  <c r="G27"/>
  <c r="G28" s="1"/>
  <c r="F27"/>
  <c r="F28" s="1"/>
  <c r="E27"/>
  <c r="E28" s="1"/>
  <c r="D27"/>
  <c r="D28" s="1"/>
  <c r="C27"/>
  <c r="C28" s="1"/>
  <c r="O57" i="47"/>
  <c r="H33"/>
  <c r="G33"/>
  <c r="F33"/>
  <c r="E33"/>
  <c r="D33"/>
  <c r="C33"/>
  <c r="C32"/>
  <c r="D32" s="1"/>
  <c r="E32" s="1"/>
  <c r="F32" s="1"/>
  <c r="G32" s="1"/>
  <c r="H32" s="1"/>
  <c r="H29"/>
  <c r="G29"/>
  <c r="F29"/>
  <c r="E29"/>
  <c r="D29"/>
  <c r="C29"/>
  <c r="H27"/>
  <c r="H28" s="1"/>
  <c r="G27"/>
  <c r="G28" s="1"/>
  <c r="F27"/>
  <c r="F28" s="1"/>
  <c r="E27"/>
  <c r="E28" s="1"/>
  <c r="D27"/>
  <c r="D28" s="1"/>
  <c r="C27"/>
  <c r="C28" s="1"/>
  <c r="O59" i="35" l="1"/>
  <c r="O59" i="12"/>
  <c r="O60"/>
  <c r="O58" i="38"/>
  <c r="E29" i="31"/>
  <c r="O58" i="45"/>
  <c r="O57"/>
  <c r="H33"/>
  <c r="G33"/>
  <c r="F33"/>
  <c r="E33"/>
  <c r="D33"/>
  <c r="C33"/>
  <c r="C32"/>
  <c r="D32" s="1"/>
  <c r="E32" s="1"/>
  <c r="F32" s="1"/>
  <c r="G32" s="1"/>
  <c r="H32" s="1"/>
  <c r="H29"/>
  <c r="G29"/>
  <c r="F29"/>
  <c r="E29"/>
  <c r="D29"/>
  <c r="C29"/>
  <c r="H27"/>
  <c r="H28" s="1"/>
  <c r="G27"/>
  <c r="G28" s="1"/>
  <c r="F27"/>
  <c r="F28" s="1"/>
  <c r="E27"/>
  <c r="E28" s="1"/>
  <c r="D27"/>
  <c r="D28" s="1"/>
  <c r="C27"/>
  <c r="C28" s="1"/>
  <c r="O58" i="44"/>
  <c r="O57"/>
  <c r="H33"/>
  <c r="G33"/>
  <c r="F33"/>
  <c r="E33"/>
  <c r="D33"/>
  <c r="C33"/>
  <c r="C32"/>
  <c r="D32" s="1"/>
  <c r="E32" s="1"/>
  <c r="F32" s="1"/>
  <c r="G32" s="1"/>
  <c r="H32" s="1"/>
  <c r="H29"/>
  <c r="G29"/>
  <c r="F29"/>
  <c r="E29"/>
  <c r="D29"/>
  <c r="C29"/>
  <c r="H27"/>
  <c r="H28" s="1"/>
  <c r="G27"/>
  <c r="G28" s="1"/>
  <c r="F27"/>
  <c r="F28" s="1"/>
  <c r="E27"/>
  <c r="E28" s="1"/>
  <c r="D27"/>
  <c r="D28" s="1"/>
  <c r="C27"/>
  <c r="C28" s="1"/>
  <c r="O58" i="43"/>
  <c r="O57"/>
  <c r="H33"/>
  <c r="G33"/>
  <c r="F33"/>
  <c r="E33"/>
  <c r="D33"/>
  <c r="C33"/>
  <c r="C32"/>
  <c r="D32" s="1"/>
  <c r="E32" s="1"/>
  <c r="F32" s="1"/>
  <c r="G32" s="1"/>
  <c r="H32" s="1"/>
  <c r="H29"/>
  <c r="G29"/>
  <c r="F29"/>
  <c r="E29"/>
  <c r="D29"/>
  <c r="C29"/>
  <c r="H27"/>
  <c r="H28" s="1"/>
  <c r="G27"/>
  <c r="G28" s="1"/>
  <c r="F27"/>
  <c r="F28" s="1"/>
  <c r="E27"/>
  <c r="E28"/>
  <c r="D27"/>
  <c r="D28" s="1"/>
  <c r="C27"/>
  <c r="C28" s="1"/>
  <c r="H33" i="42"/>
  <c r="G33"/>
  <c r="F33"/>
  <c r="E33"/>
  <c r="D33"/>
  <c r="C33"/>
  <c r="C32"/>
  <c r="D32" s="1"/>
  <c r="E32" s="1"/>
  <c r="F32" s="1"/>
  <c r="G32" s="1"/>
  <c r="H32" s="1"/>
  <c r="H29"/>
  <c r="G29"/>
  <c r="F29"/>
  <c r="E29"/>
  <c r="D29"/>
  <c r="C29"/>
  <c r="H27"/>
  <c r="H28" s="1"/>
  <c r="G27"/>
  <c r="G28" s="1"/>
  <c r="F27"/>
  <c r="F28" s="1"/>
  <c r="E27"/>
  <c r="E28" s="1"/>
  <c r="D27"/>
  <c r="D28" s="1"/>
  <c r="C27"/>
  <c r="C28" s="1"/>
  <c r="O58" i="41"/>
  <c r="O57"/>
  <c r="H33"/>
  <c r="G33"/>
  <c r="F33"/>
  <c r="E33"/>
  <c r="D33"/>
  <c r="C33"/>
  <c r="C32"/>
  <c r="D32" s="1"/>
  <c r="E32" s="1"/>
  <c r="F32" s="1"/>
  <c r="G32" s="1"/>
  <c r="H32" s="1"/>
  <c r="H29"/>
  <c r="G29"/>
  <c r="F29"/>
  <c r="E29"/>
  <c r="D29"/>
  <c r="C29"/>
  <c r="H27"/>
  <c r="H28" s="1"/>
  <c r="G27"/>
  <c r="G28" s="1"/>
  <c r="F27"/>
  <c r="F28" s="1"/>
  <c r="E27"/>
  <c r="E28" s="1"/>
  <c r="D27"/>
  <c r="D28" s="1"/>
  <c r="C27"/>
  <c r="C28" s="1"/>
  <c r="H33" i="40"/>
  <c r="G33"/>
  <c r="F33"/>
  <c r="E33"/>
  <c r="D33"/>
  <c r="C33"/>
  <c r="C32"/>
  <c r="D32" s="1"/>
  <c r="E32" s="1"/>
  <c r="F32" s="1"/>
  <c r="G32" s="1"/>
  <c r="H32" s="1"/>
  <c r="H29"/>
  <c r="G29"/>
  <c r="F29"/>
  <c r="E29"/>
  <c r="D29"/>
  <c r="C29"/>
  <c r="H27"/>
  <c r="H28" s="1"/>
  <c r="G27"/>
  <c r="G28" s="1"/>
  <c r="F27"/>
  <c r="F28" s="1"/>
  <c r="E27"/>
  <c r="E28" s="1"/>
  <c r="D27"/>
  <c r="D28" s="1"/>
  <c r="C27"/>
  <c r="C28" s="1"/>
  <c r="O57" i="38"/>
  <c r="H33"/>
  <c r="G33"/>
  <c r="F33"/>
  <c r="E33"/>
  <c r="D33"/>
  <c r="C33"/>
  <c r="C32"/>
  <c r="D32" s="1"/>
  <c r="E32" s="1"/>
  <c r="F32" s="1"/>
  <c r="G32" s="1"/>
  <c r="H32" s="1"/>
  <c r="H29"/>
  <c r="G29"/>
  <c r="F29"/>
  <c r="E29"/>
  <c r="D29"/>
  <c r="C29"/>
  <c r="H27"/>
  <c r="H28" s="1"/>
  <c r="G27"/>
  <c r="G28" s="1"/>
  <c r="F27"/>
  <c r="F28" s="1"/>
  <c r="E27"/>
  <c r="E28" s="1"/>
  <c r="D27"/>
  <c r="D28" s="1"/>
  <c r="C27"/>
  <c r="C28" s="1"/>
  <c r="O57" i="37"/>
  <c r="H33"/>
  <c r="G33"/>
  <c r="F33"/>
  <c r="E33"/>
  <c r="D33"/>
  <c r="C33"/>
  <c r="C32"/>
  <c r="D32" s="1"/>
  <c r="E32" s="1"/>
  <c r="F32" s="1"/>
  <c r="G32" s="1"/>
  <c r="H32" s="1"/>
  <c r="H29"/>
  <c r="G29"/>
  <c r="F29"/>
  <c r="E29"/>
  <c r="D29"/>
  <c r="C29"/>
  <c r="H27"/>
  <c r="H28" s="1"/>
  <c r="G27"/>
  <c r="G28" s="1"/>
  <c r="F27"/>
  <c r="F28" s="1"/>
  <c r="E27"/>
  <c r="E28" s="1"/>
  <c r="D27"/>
  <c r="D28" s="1"/>
  <c r="C27"/>
  <c r="C28" s="1"/>
  <c r="O57" i="36"/>
  <c r="H33"/>
  <c r="G33"/>
  <c r="F33"/>
  <c r="E33"/>
  <c r="D33"/>
  <c r="C33"/>
  <c r="C32"/>
  <c r="D32" s="1"/>
  <c r="E32" s="1"/>
  <c r="F32" s="1"/>
  <c r="G32" s="1"/>
  <c r="H32" s="1"/>
  <c r="H29"/>
  <c r="G29"/>
  <c r="F29"/>
  <c r="E29"/>
  <c r="D29"/>
  <c r="C29"/>
  <c r="H27"/>
  <c r="H28" s="1"/>
  <c r="G27"/>
  <c r="G28" s="1"/>
  <c r="F27"/>
  <c r="F28" s="1"/>
  <c r="E27"/>
  <c r="E28" s="1"/>
  <c r="D27"/>
  <c r="D28" s="1"/>
  <c r="C27"/>
  <c r="C28" s="1"/>
  <c r="O78" i="35"/>
  <c r="O77"/>
  <c r="O58"/>
  <c r="O57"/>
  <c r="H33"/>
  <c r="G33"/>
  <c r="F33"/>
  <c r="E33"/>
  <c r="D33"/>
  <c r="C33"/>
  <c r="C32"/>
  <c r="D32" s="1"/>
  <c r="E32" s="1"/>
  <c r="F32" s="1"/>
  <c r="G32" s="1"/>
  <c r="H32" s="1"/>
  <c r="H29"/>
  <c r="G29"/>
  <c r="F29"/>
  <c r="E29"/>
  <c r="D29"/>
  <c r="C29"/>
  <c r="H27"/>
  <c r="H28" s="1"/>
  <c r="G27"/>
  <c r="G28" s="1"/>
  <c r="F27"/>
  <c r="F28" s="1"/>
  <c r="E27"/>
  <c r="E28" s="1"/>
  <c r="D27"/>
  <c r="D28" s="1"/>
  <c r="C27"/>
  <c r="C28" s="1"/>
  <c r="O57" i="34"/>
  <c r="H33"/>
  <c r="G33"/>
  <c r="F33"/>
  <c r="E33"/>
  <c r="D33"/>
  <c r="C33"/>
  <c r="C32"/>
  <c r="D32" s="1"/>
  <c r="E32" s="1"/>
  <c r="F32" s="1"/>
  <c r="G32" s="1"/>
  <c r="H32" s="1"/>
  <c r="H29"/>
  <c r="G29"/>
  <c r="F29"/>
  <c r="E29"/>
  <c r="D29"/>
  <c r="C29"/>
  <c r="H27"/>
  <c r="H28" s="1"/>
  <c r="G27"/>
  <c r="G28" s="1"/>
  <c r="F27"/>
  <c r="F28" s="1"/>
  <c r="E27"/>
  <c r="E28" s="1"/>
  <c r="D27"/>
  <c r="D28" s="1"/>
  <c r="C27"/>
  <c r="C28" s="1"/>
  <c r="H33" i="33"/>
  <c r="G33"/>
  <c r="F33"/>
  <c r="E33"/>
  <c r="D33"/>
  <c r="C33"/>
  <c r="C32"/>
  <c r="D32" s="1"/>
  <c r="E32" s="1"/>
  <c r="F32" s="1"/>
  <c r="G32" s="1"/>
  <c r="H32" s="1"/>
  <c r="H29"/>
  <c r="G29"/>
  <c r="F29"/>
  <c r="E29"/>
  <c r="D29"/>
  <c r="C29"/>
  <c r="H27"/>
  <c r="H28" s="1"/>
  <c r="G27"/>
  <c r="G28" s="1"/>
  <c r="F27"/>
  <c r="F28" s="1"/>
  <c r="E27"/>
  <c r="E28" s="1"/>
  <c r="D27"/>
  <c r="D28" s="1"/>
  <c r="C27"/>
  <c r="C28" s="1"/>
  <c r="H33" i="31"/>
  <c r="G33"/>
  <c r="F33"/>
  <c r="E33"/>
  <c r="D33"/>
  <c r="C33"/>
  <c r="C32"/>
  <c r="D32" s="1"/>
  <c r="E32" s="1"/>
  <c r="F32" s="1"/>
  <c r="G32" s="1"/>
  <c r="H32" s="1"/>
  <c r="H29"/>
  <c r="G29"/>
  <c r="F29"/>
  <c r="D29"/>
  <c r="C29"/>
  <c r="H27"/>
  <c r="H28" s="1"/>
  <c r="G27"/>
  <c r="G28" s="1"/>
  <c r="F27"/>
  <c r="F28" s="1"/>
  <c r="E27"/>
  <c r="E28" s="1"/>
  <c r="D27"/>
  <c r="D28" s="1"/>
  <c r="C27"/>
  <c r="C28" s="1"/>
  <c r="H33" i="30"/>
  <c r="G33"/>
  <c r="F33"/>
  <c r="E33"/>
  <c r="D33"/>
  <c r="C33"/>
  <c r="C32"/>
  <c r="D32" s="1"/>
  <c r="E32" s="1"/>
  <c r="F32" s="1"/>
  <c r="G32" s="1"/>
  <c r="H32" s="1"/>
  <c r="H29"/>
  <c r="G29"/>
  <c r="F29"/>
  <c r="E29"/>
  <c r="D29"/>
  <c r="C29"/>
  <c r="H27"/>
  <c r="H28" s="1"/>
  <c r="G27"/>
  <c r="G28" s="1"/>
  <c r="F27"/>
  <c r="F28" s="1"/>
  <c r="E27"/>
  <c r="E28" s="1"/>
  <c r="D27"/>
  <c r="D28" s="1"/>
  <c r="C27"/>
  <c r="C28" s="1"/>
  <c r="H33" i="29"/>
  <c r="G33"/>
  <c r="F33"/>
  <c r="E33"/>
  <c r="D33"/>
  <c r="C33"/>
  <c r="C32"/>
  <c r="D32" s="1"/>
  <c r="E32" s="1"/>
  <c r="F32" s="1"/>
  <c r="G32" s="1"/>
  <c r="H32" s="1"/>
  <c r="H29"/>
  <c r="G29"/>
  <c r="F29"/>
  <c r="E29"/>
  <c r="D29"/>
  <c r="C29"/>
  <c r="H27"/>
  <c r="H28" s="1"/>
  <c r="G27"/>
  <c r="G28" s="1"/>
  <c r="F27"/>
  <c r="F28" s="1"/>
  <c r="E27"/>
  <c r="E28" s="1"/>
  <c r="D27"/>
  <c r="D28" s="1"/>
  <c r="C27"/>
  <c r="C28" s="1"/>
  <c r="O57" i="28"/>
  <c r="H33"/>
  <c r="G33"/>
  <c r="F33"/>
  <c r="E33"/>
  <c r="D33"/>
  <c r="C33"/>
  <c r="C32"/>
  <c r="D32" s="1"/>
  <c r="E32" s="1"/>
  <c r="F32" s="1"/>
  <c r="G32" s="1"/>
  <c r="H32" s="1"/>
  <c r="H29"/>
  <c r="G29"/>
  <c r="F29"/>
  <c r="E29"/>
  <c r="D29"/>
  <c r="C29"/>
  <c r="H27"/>
  <c r="H28" s="1"/>
  <c r="G27"/>
  <c r="G28" s="1"/>
  <c r="F27"/>
  <c r="F28" s="1"/>
  <c r="E27"/>
  <c r="E28" s="1"/>
  <c r="D27"/>
  <c r="D28" s="1"/>
  <c r="C27"/>
  <c r="C28" s="1"/>
  <c r="H33" i="27"/>
  <c r="G33"/>
  <c r="F33"/>
  <c r="E33"/>
  <c r="D33"/>
  <c r="C33"/>
  <c r="C32"/>
  <c r="D32" s="1"/>
  <c r="E32" s="1"/>
  <c r="F32" s="1"/>
  <c r="G32" s="1"/>
  <c r="H32" s="1"/>
  <c r="H29"/>
  <c r="G29"/>
  <c r="F29"/>
  <c r="E29"/>
  <c r="D29"/>
  <c r="C29"/>
  <c r="H27"/>
  <c r="H28" s="1"/>
  <c r="G27"/>
  <c r="G28" s="1"/>
  <c r="F27"/>
  <c r="F28" s="1"/>
  <c r="E27"/>
  <c r="E28" s="1"/>
  <c r="D27"/>
  <c r="D28" s="1"/>
  <c r="C27"/>
  <c r="C28" s="1"/>
  <c r="H33" i="26"/>
  <c r="G33"/>
  <c r="F33"/>
  <c r="E33"/>
  <c r="D33"/>
  <c r="C33"/>
  <c r="C32"/>
  <c r="D32" s="1"/>
  <c r="E32" s="1"/>
  <c r="F32" s="1"/>
  <c r="G32" s="1"/>
  <c r="H32" s="1"/>
  <c r="H29"/>
  <c r="G29"/>
  <c r="F29"/>
  <c r="E29"/>
  <c r="D29"/>
  <c r="C29"/>
  <c r="H27"/>
  <c r="H28" s="1"/>
  <c r="G27"/>
  <c r="G28" s="1"/>
  <c r="F27"/>
  <c r="F28" s="1"/>
  <c r="E27"/>
  <c r="E28" s="1"/>
  <c r="D27"/>
  <c r="D28" s="1"/>
  <c r="C27"/>
  <c r="C28" s="1"/>
  <c r="H33" i="25"/>
  <c r="G33"/>
  <c r="F33"/>
  <c r="E33"/>
  <c r="D33"/>
  <c r="C33"/>
  <c r="C32"/>
  <c r="D32" s="1"/>
  <c r="E32" s="1"/>
  <c r="F32" s="1"/>
  <c r="G32" s="1"/>
  <c r="H32" s="1"/>
  <c r="H29"/>
  <c r="G29"/>
  <c r="F29"/>
  <c r="E29"/>
  <c r="D29"/>
  <c r="C29"/>
  <c r="H27"/>
  <c r="H28" s="1"/>
  <c r="G27"/>
  <c r="G28" s="1"/>
  <c r="F27"/>
  <c r="F28" s="1"/>
  <c r="E27"/>
  <c r="E28" s="1"/>
  <c r="D27"/>
  <c r="D28" s="1"/>
  <c r="C27"/>
  <c r="C28" s="1"/>
  <c r="O58" i="24"/>
  <c r="O57"/>
  <c r="H33"/>
  <c r="G33"/>
  <c r="F33"/>
  <c r="E33"/>
  <c r="D33"/>
  <c r="C33"/>
  <c r="C32"/>
  <c r="D32" s="1"/>
  <c r="E32" s="1"/>
  <c r="F32" s="1"/>
  <c r="G32" s="1"/>
  <c r="H32" s="1"/>
  <c r="H29"/>
  <c r="G29"/>
  <c r="F29"/>
  <c r="E29"/>
  <c r="D29"/>
  <c r="C29"/>
  <c r="H27"/>
  <c r="H28" s="1"/>
  <c r="G27"/>
  <c r="G28" s="1"/>
  <c r="F27"/>
  <c r="F28" s="1"/>
  <c r="E27"/>
  <c r="E28" s="1"/>
  <c r="D27"/>
  <c r="D28" s="1"/>
  <c r="C27"/>
  <c r="C28" s="1"/>
  <c r="H33" i="23"/>
  <c r="G33"/>
  <c r="F33"/>
  <c r="E33"/>
  <c r="D33"/>
  <c r="C33"/>
  <c r="C32"/>
  <c r="D32" s="1"/>
  <c r="E32" s="1"/>
  <c r="F32" s="1"/>
  <c r="G32" s="1"/>
  <c r="H32" s="1"/>
  <c r="H29"/>
  <c r="G29"/>
  <c r="F29"/>
  <c r="E29"/>
  <c r="D29"/>
  <c r="C29"/>
  <c r="H27"/>
  <c r="H28" s="1"/>
  <c r="G27"/>
  <c r="G28" s="1"/>
  <c r="F27"/>
  <c r="F28" s="1"/>
  <c r="E27"/>
  <c r="E28" s="1"/>
  <c r="D27"/>
  <c r="D28" s="1"/>
  <c r="C27"/>
  <c r="C28" s="1"/>
  <c r="H33" i="19"/>
  <c r="G33"/>
  <c r="F33"/>
  <c r="E33"/>
  <c r="D33"/>
  <c r="C33"/>
  <c r="C32"/>
  <c r="D32" s="1"/>
  <c r="E32" s="1"/>
  <c r="F32" s="1"/>
  <c r="G32" s="1"/>
  <c r="H32" s="1"/>
  <c r="H29"/>
  <c r="G29"/>
  <c r="F29"/>
  <c r="E29"/>
  <c r="D29"/>
  <c r="C29"/>
  <c r="H27"/>
  <c r="H28" s="1"/>
  <c r="G27"/>
  <c r="G28" s="1"/>
  <c r="F27"/>
  <c r="F28" s="1"/>
  <c r="E27"/>
  <c r="E28" s="1"/>
  <c r="D27"/>
  <c r="D28" s="1"/>
  <c r="C27"/>
  <c r="C28" s="1"/>
  <c r="H33" i="17"/>
  <c r="G33"/>
  <c r="F33"/>
  <c r="E33"/>
  <c r="D33"/>
  <c r="C33"/>
  <c r="C32"/>
  <c r="D32" s="1"/>
  <c r="E32" s="1"/>
  <c r="F32" s="1"/>
  <c r="G32" s="1"/>
  <c r="H32" s="1"/>
  <c r="H29"/>
  <c r="G29"/>
  <c r="F29"/>
  <c r="E29"/>
  <c r="D29"/>
  <c r="C29"/>
  <c r="H27"/>
  <c r="H28" s="1"/>
  <c r="G27"/>
  <c r="G28" s="1"/>
  <c r="F27"/>
  <c r="F28" s="1"/>
  <c r="E27"/>
  <c r="E28" s="1"/>
  <c r="D27"/>
  <c r="D28" s="1"/>
  <c r="C27"/>
  <c r="C28" s="1"/>
  <c r="H33" i="16"/>
  <c r="G33"/>
  <c r="F33"/>
  <c r="E33"/>
  <c r="D33"/>
  <c r="C33"/>
  <c r="C32"/>
  <c r="D32" s="1"/>
  <c r="E32" s="1"/>
  <c r="F32" s="1"/>
  <c r="G32" s="1"/>
  <c r="H32" s="1"/>
  <c r="H29"/>
  <c r="G29"/>
  <c r="F29"/>
  <c r="E29"/>
  <c r="D29"/>
  <c r="C29"/>
  <c r="H27"/>
  <c r="H28" s="1"/>
  <c r="G27"/>
  <c r="G28" s="1"/>
  <c r="F27"/>
  <c r="F28" s="1"/>
  <c r="E27"/>
  <c r="E28" s="1"/>
  <c r="D27"/>
  <c r="D28" s="1"/>
  <c r="C27"/>
  <c r="C28" s="1"/>
  <c r="H33" i="15"/>
  <c r="G33"/>
  <c r="F33"/>
  <c r="E33"/>
  <c r="D33"/>
  <c r="C33"/>
  <c r="C32"/>
  <c r="D32" s="1"/>
  <c r="E32" s="1"/>
  <c r="F32" s="1"/>
  <c r="G32" s="1"/>
  <c r="H32" s="1"/>
  <c r="H29"/>
  <c r="G29"/>
  <c r="F29"/>
  <c r="E29"/>
  <c r="D29"/>
  <c r="C29"/>
  <c r="H27"/>
  <c r="H28" s="1"/>
  <c r="G27"/>
  <c r="G28" s="1"/>
  <c r="F27"/>
  <c r="F28" s="1"/>
  <c r="E27"/>
  <c r="E28" s="1"/>
  <c r="D27"/>
  <c r="D28" s="1"/>
  <c r="C27"/>
  <c r="C28" s="1"/>
  <c r="H33" i="14"/>
  <c r="G33"/>
  <c r="F33"/>
  <c r="E33"/>
  <c r="D33"/>
  <c r="C33"/>
  <c r="C32"/>
  <c r="D32" s="1"/>
  <c r="E32" s="1"/>
  <c r="F32" s="1"/>
  <c r="G32" s="1"/>
  <c r="H32" s="1"/>
  <c r="H29"/>
  <c r="G29"/>
  <c r="F29"/>
  <c r="E29"/>
  <c r="D29"/>
  <c r="C29"/>
  <c r="H27"/>
  <c r="H28" s="1"/>
  <c r="G27"/>
  <c r="G28" s="1"/>
  <c r="F27"/>
  <c r="F28" s="1"/>
  <c r="E27"/>
  <c r="E28" s="1"/>
  <c r="D27"/>
  <c r="D28" s="1"/>
  <c r="C27"/>
  <c r="C28" s="1"/>
  <c r="H33" i="13"/>
  <c r="G33"/>
  <c r="F33"/>
  <c r="E33"/>
  <c r="D33"/>
  <c r="C33"/>
  <c r="C32"/>
  <c r="D32" s="1"/>
  <c r="E32" s="1"/>
  <c r="F32" s="1"/>
  <c r="G32" s="1"/>
  <c r="H32" s="1"/>
  <c r="H29"/>
  <c r="G29"/>
  <c r="F29"/>
  <c r="E29"/>
  <c r="D29"/>
  <c r="C29"/>
  <c r="H27"/>
  <c r="H28" s="1"/>
  <c r="G27"/>
  <c r="G28" s="1"/>
  <c r="F27"/>
  <c r="F28" s="1"/>
  <c r="E27"/>
  <c r="E28" s="1"/>
  <c r="D27"/>
  <c r="D28" s="1"/>
  <c r="C27"/>
  <c r="C28" s="1"/>
  <c r="O58" i="12"/>
  <c r="O57"/>
  <c r="H33"/>
  <c r="G33"/>
  <c r="F33"/>
  <c r="E33"/>
  <c r="D33"/>
  <c r="C33"/>
  <c r="C32"/>
  <c r="D32" s="1"/>
  <c r="E32" s="1"/>
  <c r="F32" s="1"/>
  <c r="G32" s="1"/>
  <c r="H32" s="1"/>
  <c r="H29"/>
  <c r="G29"/>
  <c r="F29"/>
  <c r="E29"/>
  <c r="D29"/>
  <c r="C29"/>
  <c r="H27"/>
  <c r="H28" s="1"/>
  <c r="G27"/>
  <c r="G28" s="1"/>
  <c r="F27"/>
  <c r="F28" s="1"/>
  <c r="E27"/>
  <c r="E28" s="1"/>
  <c r="D27"/>
  <c r="D28" s="1"/>
  <c r="C27"/>
  <c r="C28" s="1"/>
  <c r="O57" i="11"/>
  <c r="H33"/>
  <c r="G33"/>
  <c r="F33"/>
  <c r="E33"/>
  <c r="D33"/>
  <c r="C33"/>
  <c r="C32"/>
  <c r="D32" s="1"/>
  <c r="E32" s="1"/>
  <c r="F32" s="1"/>
  <c r="G32" s="1"/>
  <c r="H32" s="1"/>
  <c r="H29"/>
  <c r="G29"/>
  <c r="F29"/>
  <c r="E29"/>
  <c r="D29"/>
  <c r="C29"/>
  <c r="H27"/>
  <c r="H28" s="1"/>
  <c r="G27"/>
  <c r="G28" s="1"/>
  <c r="F27"/>
  <c r="F28" s="1"/>
  <c r="E27"/>
  <c r="E28" s="1"/>
  <c r="D27"/>
  <c r="D28" s="1"/>
  <c r="C27"/>
  <c r="C28" s="1"/>
  <c r="O58" i="10"/>
  <c r="H33"/>
  <c r="G33"/>
  <c r="F33"/>
  <c r="E33"/>
  <c r="D33"/>
  <c r="C33"/>
  <c r="C32"/>
  <c r="D32" s="1"/>
  <c r="E32" s="1"/>
  <c r="F32" s="1"/>
  <c r="G32" s="1"/>
  <c r="H32" s="1"/>
  <c r="H29"/>
  <c r="G29"/>
  <c r="F29"/>
  <c r="E29"/>
  <c r="D29"/>
  <c r="C29"/>
  <c r="H27"/>
  <c r="H28" s="1"/>
  <c r="G27"/>
  <c r="G28" s="1"/>
  <c r="F27"/>
  <c r="F28" s="1"/>
  <c r="E27"/>
  <c r="E28" s="1"/>
  <c r="D27"/>
  <c r="D28" s="1"/>
  <c r="C27"/>
  <c r="C28" s="1"/>
  <c r="O57" i="9"/>
  <c r="H33"/>
  <c r="G33"/>
  <c r="F33"/>
  <c r="E33"/>
  <c r="D33"/>
  <c r="C33"/>
  <c r="C32"/>
  <c r="D32" s="1"/>
  <c r="E32" s="1"/>
  <c r="F32" s="1"/>
  <c r="G32" s="1"/>
  <c r="H32" s="1"/>
  <c r="H29"/>
  <c r="G29"/>
  <c r="F29"/>
  <c r="E29"/>
  <c r="D29"/>
  <c r="C29"/>
  <c r="H27"/>
  <c r="H28" s="1"/>
  <c r="G27"/>
  <c r="G28" s="1"/>
  <c r="F27"/>
  <c r="F28" s="1"/>
  <c r="E27"/>
  <c r="E28" s="1"/>
  <c r="D27"/>
  <c r="D28" s="1"/>
  <c r="C27"/>
  <c r="C28" s="1"/>
  <c r="O58" i="8"/>
  <c r="H33"/>
  <c r="G33"/>
  <c r="F33"/>
  <c r="E33"/>
  <c r="D33"/>
  <c r="C33"/>
  <c r="C32"/>
  <c r="D32" s="1"/>
  <c r="E32" s="1"/>
  <c r="F32" s="1"/>
  <c r="G32" s="1"/>
  <c r="H32" s="1"/>
  <c r="H29"/>
  <c r="G29"/>
  <c r="F29"/>
  <c r="E29"/>
  <c r="D29"/>
  <c r="C29"/>
  <c r="H27"/>
  <c r="H28" s="1"/>
  <c r="G27"/>
  <c r="G28" s="1"/>
  <c r="F27"/>
  <c r="F28" s="1"/>
  <c r="E27"/>
  <c r="E28" s="1"/>
  <c r="D27"/>
  <c r="D28" s="1"/>
  <c r="C27"/>
  <c r="C28" s="1"/>
  <c r="O58" i="7"/>
  <c r="O57"/>
  <c r="H33"/>
  <c r="G33"/>
  <c r="F33"/>
  <c r="E33"/>
  <c r="D33"/>
  <c r="C33"/>
  <c r="C32"/>
  <c r="D32" s="1"/>
  <c r="E32" s="1"/>
  <c r="H29"/>
  <c r="G29"/>
  <c r="F29"/>
  <c r="E29"/>
  <c r="D29"/>
  <c r="C29"/>
  <c r="H27"/>
  <c r="H28" s="1"/>
  <c r="O59" i="6"/>
  <c r="O62"/>
  <c r="O63"/>
  <c r="O57"/>
  <c r="O58"/>
  <c r="O60"/>
  <c r="O64"/>
  <c r="O66"/>
  <c r="B58"/>
  <c r="C58"/>
  <c r="D58"/>
  <c r="E58"/>
  <c r="F58"/>
  <c r="G58"/>
  <c r="H58"/>
  <c r="I58"/>
  <c r="J58"/>
  <c r="K58"/>
  <c r="L58"/>
  <c r="M58"/>
  <c r="N58"/>
  <c r="B59"/>
  <c r="C59"/>
  <c r="D59"/>
  <c r="E59"/>
  <c r="F59"/>
  <c r="G59"/>
  <c r="H59"/>
  <c r="I59"/>
  <c r="J59"/>
  <c r="K59"/>
  <c r="L59"/>
  <c r="M59"/>
  <c r="N59"/>
  <c r="B60"/>
  <c r="C60"/>
  <c r="D60"/>
  <c r="E60"/>
  <c r="F60"/>
  <c r="G60"/>
  <c r="H60"/>
  <c r="I60"/>
  <c r="J60"/>
  <c r="K60"/>
  <c r="L60"/>
  <c r="M60"/>
  <c r="N60"/>
  <c r="B61"/>
  <c r="C61"/>
  <c r="D61"/>
  <c r="E61"/>
  <c r="F61"/>
  <c r="G61"/>
  <c r="H61"/>
  <c r="I61"/>
  <c r="J61"/>
  <c r="K61"/>
  <c r="L61"/>
  <c r="M61"/>
  <c r="N61"/>
  <c r="O61"/>
  <c r="B62"/>
  <c r="C62"/>
  <c r="D62"/>
  <c r="E62"/>
  <c r="F62"/>
  <c r="G62"/>
  <c r="H62"/>
  <c r="I62"/>
  <c r="J62"/>
  <c r="K62"/>
  <c r="L62"/>
  <c r="M62"/>
  <c r="N62"/>
  <c r="B63"/>
  <c r="C63"/>
  <c r="D63"/>
  <c r="E63"/>
  <c r="F63"/>
  <c r="G63"/>
  <c r="H63"/>
  <c r="I63"/>
  <c r="J63"/>
  <c r="K63"/>
  <c r="L63"/>
  <c r="M63"/>
  <c r="N63"/>
  <c r="B64"/>
  <c r="C64"/>
  <c r="D64"/>
  <c r="E64"/>
  <c r="F64"/>
  <c r="G64"/>
  <c r="H64"/>
  <c r="I64"/>
  <c r="J64"/>
  <c r="K64"/>
  <c r="L64"/>
  <c r="M64"/>
  <c r="N64"/>
  <c r="B65"/>
  <c r="C65"/>
  <c r="D65"/>
  <c r="E65"/>
  <c r="F65"/>
  <c r="G65"/>
  <c r="H65"/>
  <c r="I65"/>
  <c r="J65"/>
  <c r="K65"/>
  <c r="L65"/>
  <c r="M65"/>
  <c r="N65"/>
  <c r="O65"/>
  <c r="B66"/>
  <c r="C66"/>
  <c r="D66"/>
  <c r="E66"/>
  <c r="F66"/>
  <c r="G66"/>
  <c r="H66"/>
  <c r="I66"/>
  <c r="J66"/>
  <c r="K66"/>
  <c r="L66"/>
  <c r="M66"/>
  <c r="N66"/>
  <c r="B67"/>
  <c r="C67"/>
  <c r="D67"/>
  <c r="E67"/>
  <c r="F67"/>
  <c r="G67"/>
  <c r="H67"/>
  <c r="I67"/>
  <c r="J67"/>
  <c r="K67"/>
  <c r="L67"/>
  <c r="M67"/>
  <c r="N67"/>
  <c r="O67"/>
  <c r="B68"/>
  <c r="C68"/>
  <c r="D68"/>
  <c r="E68"/>
  <c r="F68"/>
  <c r="G68"/>
  <c r="H68"/>
  <c r="I68"/>
  <c r="J68"/>
  <c r="K68"/>
  <c r="L68"/>
  <c r="M68"/>
  <c r="N68"/>
  <c r="O68"/>
  <c r="B69"/>
  <c r="C69"/>
  <c r="D69"/>
  <c r="E69"/>
  <c r="F69"/>
  <c r="G69"/>
  <c r="H69"/>
  <c r="I69"/>
  <c r="J69"/>
  <c r="K69"/>
  <c r="L69"/>
  <c r="M69"/>
  <c r="N69"/>
  <c r="O69"/>
  <c r="B70"/>
  <c r="C70"/>
  <c r="D70"/>
  <c r="E70"/>
  <c r="F70"/>
  <c r="G70"/>
  <c r="H70"/>
  <c r="I70"/>
  <c r="J70"/>
  <c r="K70"/>
  <c r="L70"/>
  <c r="M70"/>
  <c r="N70"/>
  <c r="O70"/>
  <c r="B71"/>
  <c r="C71"/>
  <c r="D71"/>
  <c r="E71"/>
  <c r="F71"/>
  <c r="G71"/>
  <c r="H71"/>
  <c r="I71"/>
  <c r="J71"/>
  <c r="K71"/>
  <c r="L71"/>
  <c r="M71"/>
  <c r="N71"/>
  <c r="O71"/>
  <c r="B72"/>
  <c r="C72"/>
  <c r="D72"/>
  <c r="E72"/>
  <c r="F72"/>
  <c r="G72"/>
  <c r="H72"/>
  <c r="I72"/>
  <c r="J72"/>
  <c r="K72"/>
  <c r="L72"/>
  <c r="M72"/>
  <c r="N72"/>
  <c r="O72"/>
  <c r="B73"/>
  <c r="C73"/>
  <c r="D73"/>
  <c r="E73"/>
  <c r="F73"/>
  <c r="G73"/>
  <c r="H73"/>
  <c r="I73"/>
  <c r="J73"/>
  <c r="K73"/>
  <c r="L73"/>
  <c r="M73"/>
  <c r="N73"/>
  <c r="O73"/>
  <c r="B74"/>
  <c r="C74"/>
  <c r="D74"/>
  <c r="E74"/>
  <c r="F74"/>
  <c r="G74"/>
  <c r="H74"/>
  <c r="I74"/>
  <c r="J74"/>
  <c r="K74"/>
  <c r="L74"/>
  <c r="M74"/>
  <c r="N74"/>
  <c r="O74"/>
  <c r="B75"/>
  <c r="C75"/>
  <c r="D75"/>
  <c r="E75"/>
  <c r="F75"/>
  <c r="G75"/>
  <c r="H75"/>
  <c r="I75"/>
  <c r="J75"/>
  <c r="K75"/>
  <c r="L75"/>
  <c r="M75"/>
  <c r="N75"/>
  <c r="O75"/>
  <c r="B76"/>
  <c r="C76"/>
  <c r="D76"/>
  <c r="E76"/>
  <c r="F76"/>
  <c r="G76"/>
  <c r="H76"/>
  <c r="I76"/>
  <c r="J76"/>
  <c r="K76"/>
  <c r="L76"/>
  <c r="M76"/>
  <c r="N76"/>
  <c r="O76"/>
  <c r="C57"/>
  <c r="D57"/>
  <c r="E57"/>
  <c r="F57"/>
  <c r="G57"/>
  <c r="H57"/>
  <c r="I57"/>
  <c r="J57"/>
  <c r="K57"/>
  <c r="L57"/>
  <c r="M57"/>
  <c r="N57"/>
  <c r="B57"/>
  <c r="G50"/>
  <c r="L38"/>
  <c r="L41"/>
  <c r="L44"/>
  <c r="L47"/>
  <c r="L50"/>
  <c r="L35"/>
  <c r="G38"/>
  <c r="G41"/>
  <c r="G44"/>
  <c r="G47"/>
  <c r="G35"/>
  <c r="D31"/>
  <c r="E31"/>
  <c r="F31"/>
  <c r="G31"/>
  <c r="H31"/>
  <c r="C31"/>
  <c r="B27"/>
  <c r="C26"/>
  <c r="D26"/>
  <c r="E26"/>
  <c r="F26"/>
  <c r="G26"/>
  <c r="H26"/>
  <c r="B26"/>
  <c r="J20"/>
  <c r="F28" s="1"/>
  <c r="I20"/>
  <c r="H20"/>
  <c r="G20"/>
  <c r="F20"/>
  <c r="E20"/>
  <c r="D20"/>
  <c r="C20"/>
  <c r="B20"/>
  <c r="F15"/>
  <c r="F13"/>
  <c r="F11"/>
  <c r="F9"/>
  <c r="F7"/>
  <c r="F5"/>
  <c r="C15"/>
  <c r="C13"/>
  <c r="C11"/>
  <c r="C9"/>
  <c r="C7"/>
  <c r="C29" s="1"/>
  <c r="C5"/>
  <c r="H33"/>
  <c r="G33"/>
  <c r="F33"/>
  <c r="E33"/>
  <c r="D33"/>
  <c r="C33"/>
  <c r="H29"/>
  <c r="G29"/>
  <c r="F29"/>
  <c r="E29"/>
  <c r="D29"/>
  <c r="G27"/>
  <c r="E27"/>
  <c r="C32"/>
  <c r="C27" i="7"/>
  <c r="C28" s="1"/>
  <c r="E27"/>
  <c r="E28" s="1"/>
  <c r="G27"/>
  <c r="G28" s="1"/>
  <c r="D27"/>
  <c r="D28" s="1"/>
  <c r="F27"/>
  <c r="F28" s="1"/>
  <c r="D27" i="6"/>
  <c r="C27"/>
  <c r="H27"/>
  <c r="F27"/>
  <c r="E32"/>
  <c r="D32"/>
  <c r="F32"/>
  <c r="G32"/>
  <c r="H32"/>
  <c r="C28"/>
  <c r="D28"/>
  <c r="H28" l="1"/>
  <c r="F32" i="7"/>
  <c r="G32" s="1"/>
  <c r="H32" s="1"/>
  <c r="G28" i="6"/>
  <c r="E28"/>
</calcChain>
</file>

<file path=xl/comments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 ref="B27" authorId="0">
      <text>
        <r>
          <rPr>
            <b/>
            <sz val="9"/>
            <color indexed="81"/>
            <rFont val="Tahoma"/>
            <family val="2"/>
          </rPr>
          <t xml:space="preserve">Se obtiene de la resta de la meta del año con la línea base (CRECIENTE) </t>
        </r>
      </text>
    </comment>
  </commentList>
</comments>
</file>

<file path=xl/comments3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sharedStrings.xml><?xml version="1.0" encoding="utf-8"?>
<sst xmlns="http://schemas.openxmlformats.org/spreadsheetml/2006/main" count="3420" uniqueCount="411">
  <si>
    <t>Versión 1</t>
  </si>
  <si>
    <t>Página 1 de 1</t>
  </si>
  <si>
    <t>FEBRERO</t>
  </si>
  <si>
    <t>ABRIL</t>
  </si>
  <si>
    <t>JUNIO</t>
  </si>
  <si>
    <t>AGOSTO</t>
  </si>
  <si>
    <t>OCTUBRE</t>
  </si>
  <si>
    <t>DICIEMBRE</t>
  </si>
  <si>
    <t>GRÁFICO</t>
  </si>
  <si>
    <t>PLAN DE ACCIÓN (AÑO)</t>
  </si>
  <si>
    <t>UNIDAD EJECUTORA</t>
  </si>
  <si>
    <t>DIMENSIÓN</t>
  </si>
  <si>
    <t>OBJETIVO ESTRATÉGICO</t>
  </si>
  <si>
    <t>SECTOR</t>
  </si>
  <si>
    <t>OBJETIVO SECTORIAL</t>
  </si>
  <si>
    <t>PROGRAMA</t>
  </si>
  <si>
    <t>SUBPROGRAMA</t>
  </si>
  <si>
    <t>PRODUCTOS ESPERADOS</t>
  </si>
  <si>
    <t>DATOS GENERALES</t>
  </si>
  <si>
    <t>NOMBRE PROYECTO Y No. DE REGISTRO DEL BANCO DE PROYECTOS</t>
  </si>
  <si>
    <t>LINEA BASE</t>
  </si>
  <si>
    <t>METAS</t>
  </si>
  <si>
    <t>DESCRIPCIÓN</t>
  </si>
  <si>
    <t>VALOR</t>
  </si>
  <si>
    <t>UNIDAD DE MEDIDA</t>
  </si>
  <si>
    <t>DESCRIPCIÓN DE ACTIVIDADES</t>
  </si>
  <si>
    <t>CRONOGRAMA DE ACTIVIDADES</t>
  </si>
  <si>
    <t>TIEMPO TOTAL PROGRAMADO
(MESES)</t>
  </si>
  <si>
    <t>E</t>
  </si>
  <si>
    <t>F</t>
  </si>
  <si>
    <t>M</t>
  </si>
  <si>
    <t>A</t>
  </si>
  <si>
    <t>J</t>
  </si>
  <si>
    <t>S</t>
  </si>
  <si>
    <t>O</t>
  </si>
  <si>
    <t>N</t>
  </si>
  <si>
    <t>D</t>
  </si>
  <si>
    <t>MEDICIÓN DEL INDICADOR</t>
  </si>
  <si>
    <t>CUMPLIMIENTO AÑO VIGENTE</t>
  </si>
  <si>
    <t>PONDERADO</t>
  </si>
  <si>
    <t>INDICADOR DEL PROYECTO</t>
  </si>
  <si>
    <t>No. CONTRATO CONVENIO U ORDEN</t>
  </si>
  <si>
    <t>VALOR APROPIADO (CRP)</t>
  </si>
  <si>
    <t>CUMPLIMIENTO PRESUPUESTAL</t>
  </si>
  <si>
    <t>PRESUPUESTO EJECUTADO</t>
  </si>
  <si>
    <t>RESULTADOS ESPERADOS</t>
  </si>
  <si>
    <t>DIRECCIONAMIENTO Y PLANEACIÓN ESTRATÉGICA</t>
  </si>
  <si>
    <t>F - DPE - 190 - 03</t>
  </si>
  <si>
    <t>PLAN DE ACCIÓN</t>
  </si>
  <si>
    <t>1 BIMESTRE</t>
  </si>
  <si>
    <t>4 BIMESTRE</t>
  </si>
  <si>
    <t>6 BIMESTRE</t>
  </si>
  <si>
    <t>ANÁLISIS DE DATOS</t>
  </si>
  <si>
    <t>ACCIONES DE MEJORA</t>
  </si>
  <si>
    <t>2 BIMESTRE</t>
  </si>
  <si>
    <t>3 BIMESTRE</t>
  </si>
  <si>
    <t xml:space="preserve">5 BIMESTRE </t>
  </si>
  <si>
    <t>MEDICIÓN DE EFICACIA PRESUPUESTAL</t>
  </si>
  <si>
    <t>MEDICIÓN DE EFICACIA DEL PROYECTO</t>
  </si>
  <si>
    <t>VARIABLES</t>
  </si>
  <si>
    <t>META RESULTADO ESPERADO</t>
  </si>
  <si>
    <t>Creciente / Decreciente</t>
  </si>
  <si>
    <t>1 Si es creciente</t>
  </si>
  <si>
    <t>2 Si es decreciente</t>
  </si>
  <si>
    <t>FUENTE ESTRATEGICA DE DESARROLLO</t>
  </si>
  <si>
    <t>POLITICA SECTORIAL</t>
  </si>
  <si>
    <t>OBJETIVO</t>
  </si>
  <si>
    <t>META(S) ESPERADA(S)</t>
  </si>
  <si>
    <t>META ESPERADA DURANTE LA VIGENCIA:</t>
  </si>
  <si>
    <t>Versión: 2</t>
  </si>
  <si>
    <t>ALCALDIA DE POPAYÁN</t>
  </si>
  <si>
    <t>OFICINA ASESORA DE PLANEACIÓN</t>
  </si>
  <si>
    <t xml:space="preserve">INDICADOR </t>
  </si>
  <si>
    <t>Asumiremos la educación como la principal herramienta de equidad, productividad y competitividad, y como el soporte estructural para la construcción de una sociedad fundada en sólidos valores  éticos,  morales  y  ciudadanos,  una  juventud  óptimamente  formada  y  un  modelo  de  ciudad plenamente integrada con las dinámicas regionales, nacionales e internacionales, socialmente equitativa y sustentablemente competitiva.  Privilegiaremos la construcción -consensuada con cada uno de los sectores y comunidades del municipio- de un modelo integral de educación, formación y capacitación orientado a transformar nuestra niñez y juventud en capital humano de talla mundial, aplicando óptimos procesos de direccionamiento estratégico, mejoramiento organizacional continuado, eficiencia institucional transversal, sinergia interinstitucional, transparencia,  eficacia  operativa  y  trabajo  mancomunado  con  padres  de  familia,  docentes  y alumnos, siempre acordes con los lineamientos del Plan Nacional de Desarrollo y del Plan Decenal de Educación y a los  lineamientos  estratégicos  de  política  pública  para  la  construcción,  fortalecimiento  y  adopción  del modelo educativo ¨Popayán educadora, culta y emprendedora¨</t>
  </si>
  <si>
    <t xml:space="preserve">4.1 SECTOR EDUCACIÓN </t>
  </si>
  <si>
    <t>4.1.1 CIERRE DE BRECHAS CON ENFOQUE INTEGRAL</t>
  </si>
  <si>
    <t>4.1.1.1 PRESTACIÓN DEL SERVICIO EDUCATIVO</t>
  </si>
  <si>
    <t>Maximizar los niveles de acceso y permanencia en el sistema educativo de los diferentes grupos poblacionales del municipio (urbanos y rurales, población vulnerable, poblaciones diversas), como herramienta de equidad e irradiación integral de la prosperidad.   Alcanzar al 2015 la universalización de la educación básica (0° a 9°).       Alcanzar al año 2015 una Tasa de Deserción Interanual del 8%.    Alcanzar al año 2015 una Tasa de Repitencia del 3%.       ·          Reducir al año 2015 el número de personas  analfabetas a 4700.</t>
  </si>
  <si>
    <t>Secretaria de educacion Municipal de Popayan</t>
  </si>
  <si>
    <t>4. Consolidar en el municipio un modelo educativo capas de cerrar brechas económicas y sociales, de formar un capital humano idóneo y con sentido de pertenencia; y de apalancar los niveles de competitividad y productividad del territorio.</t>
  </si>
  <si>
    <t>8.4 FUENTES DE EDUCACIÓN</t>
  </si>
  <si>
    <t>Garantizar el cumplimiento de las obligaciones laborales de conformidad con la normatividad vigente, llegando al 98% en 2015.</t>
  </si>
  <si>
    <t>%</t>
  </si>
  <si>
    <t>Porcentaje de obligaciones
laborales cumplidas.</t>
  </si>
  <si>
    <t>4.1.1.2 SISTEMA DE GESTIÓN DE COBERTURA</t>
  </si>
  <si>
    <t>Mantener y controlar el sistema de gestión de cobertura, llegando a 0 errores generados en el sistema de información para el 2015.</t>
  </si>
  <si>
    <t xml:space="preserve">porcentaje de ejecucion </t>
  </si>
  <si>
    <t>Número de errores
generados  en  el  sistema de información.</t>
  </si>
  <si>
    <t>No de errores encontrados</t>
  </si>
  <si>
    <t>4.1.1.3 TRANSPORTE ESCOLAR</t>
  </si>
  <si>
    <t>2000 estudiantes beneficiados con servicio de transporte escolar.</t>
  </si>
  <si>
    <t>Número  de  estudiantes beneficiados.</t>
  </si>
  <si>
    <t>4.1.1.4 RESTAURANTES ESCOLARES</t>
  </si>
  <si>
    <t>6200 estudiantes atendidos con estándares de calidad en alimentación escolar de educación básica.</t>
  </si>
  <si>
    <t>Número de estudiantes atendidos</t>
  </si>
  <si>
    <t>subsidios entregados</t>
  </si>
  <si>
    <t>ESTUDIANTES</t>
  </si>
  <si>
    <t>ERRORES</t>
  </si>
  <si>
    <t>total subsidios</t>
  </si>
  <si>
    <t xml:space="preserve">estudiantes </t>
  </si>
  <si>
    <t>N° niños atendidos</t>
  </si>
  <si>
    <t xml:space="preserve">Total de niños programados </t>
  </si>
  <si>
    <t>4.1.1.6 MÁS Y MEJORES ESPACIOS ESCOLARES</t>
  </si>
  <si>
    <t>4.1.1.5 ALFABETIZACIÓN DE JÓVENES Y ADULTOS</t>
  </si>
  <si>
    <t>Número de iletrados en el municipio.</t>
  </si>
  <si>
    <t>iletrados</t>
  </si>
  <si>
    <t xml:space="preserve">N° personas atendidas </t>
  </si>
  <si>
    <t>Total de personas por atender</t>
  </si>
  <si>
    <t>80 obras de construcción, adecuación y/o mantenimiento en la zona urbana y rural para el 2015.</t>
  </si>
  <si>
    <t>OBRAS DE INFRAESTRUCTURA</t>
  </si>
  <si>
    <t>Número de obras realizadas.</t>
  </si>
  <si>
    <t>4.1.2 CALIDAD EDUCATIVA PARA LA POPAYÁN DEL SIGLO XXI</t>
  </si>
  <si>
    <t>4.1.2.1 ASEGURAMIENTO DE LA CALIDAD EDUCATIVA Y FORTALECIMIENTO DE LA EVALUACIÓN EN LOS NIVELES PRE-ESCOLAR, BÁSICA Y MEDIA</t>
  </si>
  <si>
    <t xml:space="preserve">Objetivo:     Mejorar, fortalecer y optimizar los diferentes procesos educativos del municipio con el propósito de consolidar un modelo educativo con excelencia y forjador de una sociedad equitativa, incluyente, ética, solidaria y competitiva.
· Mantener o Incrementar  el número de  instituciones educativas que se encuentran en los niveles alto, superior y muy superior con respecto a la prueba SABER 11°.
· Mantener o Incrementar  el promedio municipal de estudiantes  que se encuentran en los niveles avanzado y superior   respecto al promedio nacional en la aplicación de  la prueba SABER 5° y 9°.
</t>
  </si>
  <si>
    <t>27% de la población evaluada en las pruebas Saber 5 y 9 subirá de nivel de logro, respecto a las mediciones de 2009.</t>
  </si>
  <si>
    <t>Porcentaje de la población evaluada que sube de nivel de logro, respecto  a  las mediciones de 2009</t>
  </si>
  <si>
    <t>porcentaje esperado</t>
  </si>
  <si>
    <t>porcentaje alcanzado</t>
  </si>
  <si>
    <t>Fortalecimiento en competencias básicas para el ingreso a la universidad: 5 I.E. muy superior, 8 I.E superior, 14 I.E alto.</t>
  </si>
  <si>
    <t>INSTITUCIONES EDUCATIVAS</t>
  </si>
  <si>
    <t>Número de IE fortalecidas por rangos de categoría</t>
  </si>
  <si>
    <t>N° I.E FORTALECIDAS</t>
  </si>
  <si>
    <t>Total I.E FORTALECIDAS ESPERADAS</t>
  </si>
  <si>
    <t>Implantación del sistema de gestión de calidad educativa en 41IE</t>
  </si>
  <si>
    <t>Promoción y fortalecimiento de los procesos de lecto- escritura en 11 I.E Rurales.</t>
  </si>
  <si>
    <t>Promoción y fortalecimiento de los procesos de lecto- escritura 29 I.E urbanas.</t>
  </si>
  <si>
    <t>4.1.2.2 FOMENTO DE LA CALIDAD PARA LA EQUIDAD</t>
  </si>
  <si>
    <t>6 I.E  fortalecidas con procesos de lectoescritura Zona urbana</t>
  </si>
  <si>
    <t>Número de IE con
SIGCE implementado.</t>
  </si>
  <si>
    <t>No I.E ESPERADAS</t>
  </si>
  <si>
    <t>Número de IE rurales
fortalecidas.</t>
  </si>
  <si>
    <t>Número   de   IE   urbanas
fortalecidas.</t>
  </si>
  <si>
    <t>Total I.E FORTALECIDAS ESPERADAS IMPLEMETANDO EL SIGCE</t>
  </si>
  <si>
    <t>4.1.2.3 FORMACIÓN PARA LA CIUDADANÍA E IMPLEMENTACIÓN DE PROYECTOS PEDAGÓGICOS TRANSVERSALES EN LAS IE.</t>
  </si>
  <si>
    <t>41 Establecimientos Educativos que adelantan acciones en el marco de la estrategia de formación para la ciudadanía CÁTEDRA POPAYÁN.</t>
  </si>
  <si>
    <t>41 I.E que adelantan acciones en el marco de la estrategia de formación para la ciudadanía CÁTEDRA POPAYÁN</t>
  </si>
  <si>
    <t>I.E</t>
  </si>
  <si>
    <t>Número de IE que
desarrollan
CÁTEDRA POPAYÁN</t>
  </si>
  <si>
    <t>41 Establecimientos Educativos que adelantan acciones en el marco de la estrategia de formación en educación ambiental y tiendas saludables.</t>
  </si>
  <si>
    <t>41 Establecimientos Educativos que adelantan acciones en el marco de la estrategia de formación integral en sexualidad y prevención del abuso sexual infantil.</t>
  </si>
  <si>
    <t>41 Establecimientos Educativos que adelantan acciones en el marco de la estrategia de formación en derechos humanos.</t>
  </si>
  <si>
    <t>41 Establecimientos Educativos que adelantan acciones en el marco de la estrategia de formación estilos de vida saludables.</t>
  </si>
  <si>
    <t>41 Establecimientos Educativos que adelantan acciones en el marco de la estrategia de formación “Cátedra Afrocolombiana”.</t>
  </si>
  <si>
    <t>520 estudiantes atendidos con necesidades educativas especiales</t>
  </si>
  <si>
    <t>Número     de     IE     que
implementan formación en educación ambiental y tiendas saludables.</t>
  </si>
  <si>
    <t>Número de IE que implementan
formación en sexualidad y prevención del abuso sexual infantil..</t>
  </si>
  <si>
    <t>Número de IE que
implementan
formación  en  derechos humanos.</t>
  </si>
  <si>
    <t xml:space="preserve">Número     de     IE     que
implementan formación en estilos de
vida saludables.
</t>
  </si>
  <si>
    <t>Número de IE que implementan formación en cátedra afrocolombiana.</t>
  </si>
  <si>
    <t>Numero de estudiantes atendidos con necesidades educativas especiales</t>
  </si>
  <si>
    <t>4.1.2.4 FORMACIÓN DOCENTE PARA EL MEJORAMIENTO DE LA CALIDAD EDUCATIVA</t>
  </si>
  <si>
    <t xml:space="preserve">  1122 Docentes y  directivos docentes capacitados y acompañados  en estandares y competencias en las areas basicas </t>
  </si>
  <si>
    <t>Acompañamiento y evaluación a 28 instituciones educativas adicionales en gestión escolar</t>
  </si>
  <si>
    <t>Capacitación   a   los   docentes   de   primera   infancia   y adolescencia –en el marco del PEI de las instituciones
Educativas en el Municipio- en la estrategia “de 0 siempre”.</t>
  </si>
  <si>
    <t>5 instituciones educativas acompañadas y evaluadas</t>
  </si>
  <si>
    <t>DOCENTES Y DIRECTIVOS</t>
  </si>
  <si>
    <t>Nuevos docentes
capacitados y acompañados.</t>
  </si>
  <si>
    <t>Número de IE
acompañadas y evaluadas.</t>
  </si>
  <si>
    <t>Número de agentes y docentes capacitados</t>
  </si>
  <si>
    <t>docentes y directivos capacitados</t>
  </si>
  <si>
    <t>agentes y docentes que se esperan capacitar</t>
  </si>
  <si>
    <t>agentes y docentes capacitados</t>
  </si>
  <si>
    <t>4.1.2.5 DOTACIÓN DE MOBILIARIO, BIBLIOTECAS, LABORATORIOS Y MATERIAL DIDÁCTICO PARA LAS INSTITUCIONES</t>
  </si>
  <si>
    <t>Porcentaje de cumplimiento del Plan de priorización de necesidades de las 41 IE.</t>
  </si>
  <si>
    <t xml:space="preserve">% de cumplimieto </t>
  </si>
  <si>
    <t>% alcanzado</t>
  </si>
  <si>
    <t>4.1.3 PERTINENCIA PARA LA INNOVACIÓN Y LA PRODUCTIVIDAD COMUNICACIÓN PARA LA INNOVACIÓN EDUCATIVA</t>
  </si>
  <si>
    <t xml:space="preserve"> Materializar un modelo educativo pertinente que forme y forje individuos capaces de empoderarse de los procesos locales, regionales, nacionales y globales de innovación, productividad y competitividad y de transformarse en líderes trascendentes en sus respectivos campos de acción personal y profesional en pro del desarrollo integral del municipio y de la región.          
  · Actualizar y reestructurar los planes educativos institucionales con pertinencia,  inclusión  y equidad  en las 41 Instituciones Educativas.</t>
  </si>
  <si>
    <t>4.1.3.1 TECNOLOGIAS DE LA INFORMACIÓN Y LA COMUNICACIÓN PARA LA INNOVACIÓN EDUCATIVA</t>
  </si>
  <si>
    <t>21 proyectos de innovación y aplicación educativa con el uso de las TIC.</t>
  </si>
  <si>
    <t>12 estudiantes promedio por computador.</t>
  </si>
  <si>
    <t>proyectos</t>
  </si>
  <si>
    <t>Número de proyectos
implementados.</t>
  </si>
  <si>
    <t>estudiantes</t>
  </si>
  <si>
    <t>Estudiantes promedio
por computador.</t>
  </si>
  <si>
    <t>estudiantes por computador alcanzar</t>
  </si>
  <si>
    <t>estudiantes por computador</t>
  </si>
  <si>
    <t>Número de IE con
acceso a internet.</t>
  </si>
  <si>
    <t>No I.E QUE A LA FECHA CUENTAN  CON INTERNET</t>
  </si>
  <si>
    <t>I.E CON ACCESO A INTERNET</t>
  </si>
  <si>
    <t>4.1.3.2 DESARROLLO DE COMPETENCIAS EN LENGUA EXTRANJERA</t>
  </si>
  <si>
    <t>Fortalecer y extender los programas de formación presencial y virtual en el desarrollo de competencias y estrategias pedagógicas a los 64 educadores de inglés en básica y media.</t>
  </si>
  <si>
    <t>Número de docentes de inglés con
competencias fortalecidas.</t>
  </si>
  <si>
    <t>4.1.3.3 MEJORAMIENTO DE LA EDUCACIÓN MEDIA Y ARTICULACIÓN CON LA EDUCACIÓN SUPERIOR Y PARA EL TRABAJO</t>
  </si>
  <si>
    <t>DOCENTES DE INGLES POR CAPACITAR</t>
  </si>
  <si>
    <t>DOCENTES DE INGLES CAPACITADOS</t>
  </si>
  <si>
    <t>Total DE OBRAS REALIZADAS</t>
  </si>
  <si>
    <t>N° OBRAS REALIZADAS</t>
  </si>
  <si>
    <t>35 nuevas Instituciones de educación media que desarrollan procesos de mejoramiento de la educación media y de articulación con la educación superior y la educación para el trabajo.</t>
  </si>
  <si>
    <t>Número de Instituciones de
educación media en procesos  de  articulación y mejoramiento</t>
  </si>
  <si>
    <t>Número de instituciones
Educativas desarrollando proyectos que incorporen el fomento a la cultura del emprendimiento.</t>
  </si>
  <si>
    <t>TOTAL I.E CON PROCESOS DE ARTICULACION Y MEJORAMIENTO</t>
  </si>
  <si>
    <t>I.E CON PROCESOS DE ARTICULACION Y MEJORAMIENTO</t>
  </si>
  <si>
    <t>4.1.3.4 FOMENTO A LA INVESTIGACIÓN EN LAS INSTITUCIONES EDUCATIVAS</t>
  </si>
  <si>
    <t>Formación de 10 grupos de investigación en áreas estratégicas de las Instituciones Educativas en las 9 comunas y 1 rural.</t>
  </si>
  <si>
    <t>2 Grupos de investigacion conformados</t>
  </si>
  <si>
    <t>Número de grupos de investigación
conformados.</t>
  </si>
  <si>
    <t>TOTAL GRUPOS DE INVESTIGACION</t>
  </si>
  <si>
    <t>GRUPOS DE INVESTIGACION CONFORMADOS</t>
  </si>
  <si>
    <t>4.1.3.5 PROGRAMAS ESPECIALES EN INSTITUCIONES EDUCATIVAS</t>
  </si>
  <si>
    <t>Apoyos pertinentes a la progresiva implementación de 5 proyectos del Plan de Educación Rural</t>
  </si>
  <si>
    <t>Número de proyectos del
Plan de  Educación Rural ejecutados.</t>
  </si>
  <si>
    <t>TOTAL DE PROYECTOS DEL PLAN DE EDUCACION RURAL APOYADOS</t>
  </si>
  <si>
    <t>PROYECTOS APOYADOS</t>
  </si>
  <si>
    <t>4.1.3.6 ESCUELA ABIERTA</t>
  </si>
  <si>
    <t xml:space="preserve">Poner a disposición de la comunidad (en zonas focalizadas y priorizadas) las herramientas tecnológicas de las IE en horario no escolar. </t>
  </si>
  <si>
    <t>% de ejecucion</t>
  </si>
  <si>
    <t>4.1.4 MEJORAMIENTO DEL MODELO DE GESTIÓN DEL SISTEMA EDUCATIVO</t>
  </si>
  <si>
    <t>4.1.4.1 CERTIFICACIÓN DE PROCESOS DE LA SECRETARÍA DE EDUCACIÓN</t>
  </si>
  <si>
    <t>  Fortalecer integralmente la capacidad de gestión del sistema educativo municipal, con el fin de optimizar los procesos de aplicación y seguimiento de los recursos humanos, físicos y financieros para garantizar la prestación del servicio educativo en condiciones de calidad, transparencia, oportunidad y eficiencia.
· Mejorar integral y transversalmente la  eficiencia administrativa  de la  Secretaría de Educación.</t>
  </si>
  <si>
    <t>Implementar y mantener los procesos pertinentes para la certificación.</t>
  </si>
  <si>
    <t>6 Sistemas de información en funcionamiento al 100%</t>
  </si>
  <si>
    <t>Porcentaje de procesos implementados.</t>
  </si>
  <si>
    <t>% DE CUMPLIMIENTOS</t>
  </si>
  <si>
    <t>% EJECUTADO</t>
  </si>
  <si>
    <t>Número de sistemas en plena operación.</t>
  </si>
  <si>
    <t>SISTEMAS DE INFORMACION IMPLEMENTADOS</t>
  </si>
  <si>
    <t>TOTAL DE SISTEMAS DE INFORMACION</t>
  </si>
  <si>
    <t>TOTAL docentes y directivos por capacitar</t>
  </si>
  <si>
    <t>X</t>
  </si>
  <si>
    <t>x</t>
  </si>
  <si>
    <t xml:space="preserve">informe del anexo 4 en donde se encuentre registrado y firmado por los rectores el motivo de retiro de los estudiantes esto para corroborar la información presentada por los resultados de la auditoria de matricula </t>
  </si>
  <si>
    <t>I.E QUE FOMENTAN LA CULTURA DEL EMPRENDIMIENTO</t>
  </si>
  <si>
    <t>TOTAL I.E QUE FOMENTAN LA CULTURA DEL EMPRENDIMIENTO</t>
  </si>
  <si>
    <t>Llegar a 200 el Numero de errores generados en el sistema de informacion</t>
  </si>
  <si>
    <t>120 estudiantes atendidos con necesidades educativas especiales</t>
  </si>
  <si>
    <t>Establecer convenio con el men para adquirir nuevos equipos de computo que permitan disminuir los niños por computador</t>
  </si>
  <si>
    <t xml:space="preserve">Mantener la mejora continua para garantizar la calidad de nuestros clientes internos y externos </t>
  </si>
  <si>
    <t>41 I.E que adelantan acciones en el marco de la estrategia de formación en educación ambiental y tiendas saludables.</t>
  </si>
  <si>
    <t>41 I.E  que adelantan acciones en el marco de la estrategia de formación integral en sexualidad y prevención del abuso sexual infantil.</t>
  </si>
  <si>
    <t>41 I.E que adelantan acciones en el marco de la estrategia de formación en derechos humanos.</t>
  </si>
  <si>
    <t>41 I.E que adelantan acciones en el marco de la estrategia de formación estilos de vida saludables.</t>
  </si>
  <si>
    <t>41 I.E que adelantan acciones en el marco de la estrategia de formación “Cátedra Afrocolombiana”.</t>
  </si>
  <si>
    <t>41 IE QUE IMPLEMENTAN FORMACIÓN EN PRIMERA INFANCIA</t>
  </si>
  <si>
    <t>ASISTENCIA TECNICA, CAPACITACION Y DIVULGACION ORIENTADA A FORTALECER LAS INSTITUCIONES EDUCATIVAS DEL MUNICIPIO DE POPAYAN
13-9-19-001-01096</t>
  </si>
  <si>
    <t>Cumplimiento</t>
  </si>
  <si>
    <t>Garantizar el cumplimiento de las obligaciones laborales de
conformidad con la normatividad vigente</t>
  </si>
  <si>
    <t xml:space="preserve">Mantener y controlar el sistema de gestión de cobertura,
llegando a 0 errores generados en el sistema de información </t>
  </si>
  <si>
    <t>estudiantes beneficiados con servicio de transporte escolar</t>
  </si>
  <si>
    <t>estudiantes atendidos con estándares de calidad en alimentación escolar de educación básica</t>
  </si>
  <si>
    <t xml:space="preserve">Disminuir el número de personas iletrados en el municipio </t>
  </si>
  <si>
    <t>obras de construcción, adecuación y/o mantenimiento en la zona urbana y rural</t>
  </si>
  <si>
    <t xml:space="preserve">Subir de nivel de logro de la población evaluada en las pruebas Saber 5 y 9  respecto a las mediciones de 2009 </t>
  </si>
  <si>
    <t>Incrementar el numero de IE que se encuentran dentro de la linea de calidad: Muy Superior, Superior y Alto</t>
  </si>
  <si>
    <t>Implementar el Sistema de Informacion de Gestion de la Calidad Educativa en las IE</t>
  </si>
  <si>
    <t>Promocionar y fortalecer los procesos de lecto-escritura en las instituciones educativas oficiales rurales en el marco del Programa nacional Todos a Aprender</t>
  </si>
  <si>
    <t>Promocionar y fortalecer los procesos de lecto-escritura en las instituciones educativas oficiales urbanas en el marco del Programa nacional Todos a Aprender</t>
  </si>
  <si>
    <t xml:space="preserve">Adelantar acciones en el marco de la estrategia de formación para la ciudadanía
CÁTEDRA POPAYÁN.
</t>
  </si>
  <si>
    <t>Adelantar acciones en el
marco de la estrategia de formación en educación ambiental y tiendas saludables.</t>
  </si>
  <si>
    <t>Adelantar acciones en el marco de la estrategia de formación integral en sexualidad y prevención del abuso sexual infantil</t>
  </si>
  <si>
    <t xml:space="preserve">Adelantar acciones en el marco de la estrategia de formación en derechos humanos.
</t>
  </si>
  <si>
    <t>Adelantar acciones en el
marco de la estrategia de formación estilos de vida saludables.</t>
  </si>
  <si>
    <t>Adelantar acciones en el
marco de la estrategia de formación “Cátedra Afrocolombiana”</t>
  </si>
  <si>
    <t>Atender a los estudiantes que presenten NEE especialmente Discapacidad, brindando posibilidades acceso, permanencia y calidad del servicio educativo. Asi como la capacitacion de Agentes Educativos Relacionados</t>
  </si>
  <si>
    <t xml:space="preserve">Capacitador y
acompañar a Docentes y Directivos Docentes en estándares y competencias en las áreas básicas.
</t>
  </si>
  <si>
    <t>Brindar Acompañamiento y evaluación a instituciones educativas adicionales en gestión escolar.</t>
  </si>
  <si>
    <t>Brindar Capacitación   a   los   docentes   de   primera   infancia   y adolescencia –en el marco del PEI de las instituciones
Educativas en el Municipio- en la estrategia “de 0 siempre”.</t>
  </si>
  <si>
    <t xml:space="preserve">Dar cumplimiento al plan de Dotacion y priorización según las
necesidades de las IE.
</t>
  </si>
  <si>
    <t>Adelantar proyectos de innovación y aplicación educativa con el uso
de las TIC.</t>
  </si>
  <si>
    <t>Incrementar el numero de computadores en los Establecimientos Educativos</t>
  </si>
  <si>
    <t>Brindar a cceso a la Internet a los Establecimientos Educativos Oficiales</t>
  </si>
  <si>
    <t>Llevar a cabo programas de formación presencial
y virtual en el desarrollo de competencias y estrategias pedagógicas a  los  64  educadores de  inglés  en  básica  y media.</t>
  </si>
  <si>
    <t>Desarrollar procesos de mejoramiento de la educación media y de articulación con la educación superior y la educación para el trabajo.</t>
  </si>
  <si>
    <t>Desarrollar proyectos en las IE que incorporan el fomento a la cultura del emprendimiento y del empresarismo.</t>
  </si>
  <si>
    <t>Formar grupos de investigacion en la IE</t>
  </si>
  <si>
    <t>Apoyar la Implementacion progresiva del Plan de Educacion Rural</t>
  </si>
  <si>
    <t xml:space="preserve">Poner a disposición de la comunidad (en zonas focalizadas y Número  de   instituciones priorizadas) las herramientas tecnológicas de las IE en horario no escolar
</t>
  </si>
  <si>
    <t>Optimizar los procesos de aplicación y seguimiento de los recursos humanos, físicos y financieros para garantizar la prestación del servicio educativo en condiciones de calidad,
transparencia, oportunidad y eficiencia.</t>
  </si>
  <si>
    <t>Mejorar integral y transversalmente la eficiencia administrativa de la Secretaría de Educación.</t>
  </si>
  <si>
    <t>N/A</t>
  </si>
  <si>
    <t>No. proyectos implementados</t>
  </si>
  <si>
    <t>No. proyectos por implementar</t>
  </si>
  <si>
    <t xml:space="preserve">2.6 SECTOR GESTION DEL RIESGO </t>
  </si>
  <si>
    <t>2.6.1. REDUCCION DEL RIESGO</t>
  </si>
  <si>
    <t>2.6.2.1 REDUCCIÓN DEL RIESGO EN INFRAESTRUCTURAS EDUCATIVAS</t>
  </si>
  <si>
    <t>Porcentaje</t>
  </si>
  <si>
    <t>Instituciones Educativas</t>
  </si>
  <si>
    <t xml:space="preserve">8.2. FUENTES DE DESARROLLO ESTRUCTURAL URBANO Y RURAL 
</t>
  </si>
  <si>
    <t xml:space="preserve">Identificar, caracterizar, analizar monitorear y comunicar todas aquellas variables inherentes al riesgo. </t>
  </si>
  <si>
    <t>Secretaria de Educacion Municipal de Popayan</t>
  </si>
  <si>
    <t>Capacitacion y acompañamiento planes escolares de gestion del riesgo con doble afectacion</t>
  </si>
  <si>
    <t>6000 Estudiantes atendidos con  estandares de calidad en alimentacion  escolar de educacion basica</t>
  </si>
  <si>
    <t>Llegar a 100 el Numero de errores generados en el sistema de informacion</t>
  </si>
  <si>
    <t>1600 estudiantes beneficiados con servicio de transporte escolar.</t>
  </si>
  <si>
    <t xml:space="preserve">15 obras de construcción, adecuación y/o mantenimiento en la zona urbana y rural </t>
  </si>
  <si>
    <t>26% promedio municipal (grado 5 y 9) niveles satisfactorio y avanzado</t>
  </si>
  <si>
    <t xml:space="preserve">26 I.E. en el nivel muy superior, superior, alto </t>
  </si>
  <si>
    <t>1 I.E  fortalecidas con procesos de lectoescritura en la zona rural</t>
  </si>
  <si>
    <t>100 estudiantes atendidos con necesidades educativas especiales</t>
  </si>
  <si>
    <t xml:space="preserve">300  de  docentes y directivos capacitados </t>
  </si>
  <si>
    <t>350  de  docentes y directivos capacitados</t>
  </si>
  <si>
    <t>4 instituciones educativas acompañadas y evaluadas</t>
  </si>
  <si>
    <t xml:space="preserve">90% de implementacion de los procesos </t>
  </si>
  <si>
    <t>PROCESO : COBERTURA Y PERMANENCIA -ORGANIZACIÓN OFERTA EDUCATIVA  PARA NEE 2014- Lider de Cobertura, Equipo interdisciplinario de la UAI y algunos niembros de la  Comunidad  educativa  de la  Institucion Francisco  de Paula  Santander en torno a la Organización de la Oferta  Educativa  para estudiantes  con Discapaidad  cognitiva en Básica  primaria. Reunion con el secretario de educación  para definir acciones de apoyo al Plan de trabajo desde la UAI.      Reunión con el Rector  de  la Normal superior con el propósito de socializar la Transferencia de los  recursos  para la  adquisición de material didactico según resolución 20131700156404</t>
  </si>
  <si>
    <t xml:space="preserve"> Verificaion de la poblacion con NEE registrados en el SIMAT  en popayan.    Control y seguimiento a la inversion de los recursos transferidos a los foces de las instituciones educativas normal superior de popayan,francisco de paula santander, institucion educativa la pamba, I.E julumito</t>
  </si>
  <si>
    <t>4. Consolidar en el municipio un modelo educativo capaz de cerrar brechas económicas y sociales, de formar un capital humano idóneo y con sentido de pertenencia; y de apalancar los niveles de competitividad y productividad del territorio.</t>
  </si>
  <si>
    <t>Auditorias de matriculas</t>
  </si>
  <si>
    <t>Depuracion conjunta con los establecimientos educativos</t>
  </si>
  <si>
    <t xml:space="preserve"> </t>
  </si>
  <si>
    <t>A la fecha se cuenta con los resultados definitivos del año 2012</t>
  </si>
  <si>
    <t>Acciones de acompañamiento a las 41 IE</t>
  </si>
  <si>
    <t>Se ha fortalecido el proceso de Lecto Escritura en las IE  Rurales: Las Guacas, Las Mercedes; Republica Suiza</t>
  </si>
  <si>
    <t>Se ha fortalecido el proceso de Lecto Escritura en 10 IE:  Alejandro de Humbolt, Niño Jesùs de Praga, Jose Eusebio Caro, El Mirador, Los Comuneros, Antonio Garcia Paredes, Carlos Simonds, Cesar Negret, INEM Francisco Josè de Caldas, Comercial del Norte.</t>
  </si>
  <si>
    <t>Grupos de Investigación exixtentes en la siguienetes IE urbanas: Gabriela Mistral, Liceo Alejandro de Humbolt, San Agustin, Comercial del Norte, IE Rurales: Las Mercedes, Cajete</t>
  </si>
  <si>
    <t>El ministerio de educacion realizara para mejorar la utilizacion de los sistemas de informacion</t>
  </si>
  <si>
    <t>Cuatro sistemas de informacion funcionando: SIGCE, SIMAT, HUMANO WEB, SAC.</t>
  </si>
  <si>
    <t>Asistencia Técnica en Proyectos ambientales Escolares a 20 IE con el MEN y la SE</t>
  </si>
  <si>
    <t>Reunión con la CRC para la vinculación de las IE al programa de Educacion Ambiental de la CRC</t>
  </si>
  <si>
    <t>Implementación del Proyecto transversal EDUDERECHOS en las 41 IE</t>
  </si>
  <si>
    <t>Desarrollar acciones conjuntas con el programa de Educación para la Sexualidad y construccion de la ciudadanía.</t>
  </si>
  <si>
    <t>Realizar un convenio para la implementación de la cátedra.</t>
  </si>
  <si>
    <t>Proyecto ejecutado con la alianza ISA- Fundación Restrepo Barco dentro del programa de RSE</t>
  </si>
  <si>
    <t>Realizar formación en la articulación de los lineamientos de educación inicial en el marco de la estrategia de 0 a 5, dirigida a  los docentes de preescolar y primero y a agentes educativos en primera infancia del sector público.</t>
  </si>
  <si>
    <t xml:space="preserve">Entrega de equipos a las I.E </t>
  </si>
  <si>
    <t>Administración de los recursos para transporte escolar por parte de las Instituciones Educativas.</t>
  </si>
  <si>
    <t>Asistencia técnica del MEN</t>
  </si>
  <si>
    <t>Assitencia técnica a las Instituciones Educativas que aun no han cargado la información en el Sistema</t>
  </si>
  <si>
    <t>Se han llevado a cabo asitencias técnicas a las a las 41 Instituciones Educativas en el sistema de convivencia escolar y formación para el ejercicio d elos derechos humanos, sexuales y reproductivos y la prevención y mitigación de la violencia escolar.</t>
  </si>
  <si>
    <t>Asistencia técnica a seis Instituciones Educativas por parte de las profesionales del área de calidad.</t>
  </si>
  <si>
    <t xml:space="preserve">APORTES  DE RECURSOS PARA EL SUMINISTRO DE ALIMENTACION ESCOLAR  EN 21 INSTITUCIONES EDUCATIVAS DEL MUNICIPIO DE POPAYÁN, CAUCA, OCCIDENTE
</t>
  </si>
  <si>
    <t>100 % cumplimiento de las obligaciones laborales de conformidad con la normatividad vigente</t>
  </si>
  <si>
    <t>Pago nomina, prestacion del servicio educativo  prestaciones sociales de docentes y viaticos</t>
  </si>
  <si>
    <t>ADMINISTRACIÓN DE RECURSOS PARA LA IMPLEMENTACIÓN DEL TRANSPORTE ESCOLAR EN EL SECTOR RURAL DEL MUNICIPIO DE POPAYÁN, CAUCA, OCCIDENTE.</t>
  </si>
  <si>
    <t xml:space="preserve">Giro a los fondos del servicio educativos los recursos del transporte para ser entregados y administrados por os rectores de las Instituciones Educativas </t>
  </si>
  <si>
    <t>6200 Estudiantes atendidos con  estandares de calidad en alimentacion  escolar de educacion basica</t>
  </si>
  <si>
    <t>Distribucion de los recursos por institucion educativa para la asignacion de alimentacion escolar 2014</t>
  </si>
  <si>
    <t>Disminuir   personas en el número de iletrados en el municipio (4700 personas analfabetas al 2015).</t>
  </si>
  <si>
    <t xml:space="preserve"> Para garantizar el derecho a la educación  de 800 jóvenes del municipio de Popayán  que por diferentes motivos no han logrado culminar su ciclo de educación formal a través de la implementación del ciclo 1,2,3, 4, 5 y  6 segun tipologia asignada por el documento CONPES 159  de  2013 para atender  1289 Cupos </t>
  </si>
  <si>
    <t>Disminuir en 117 el numero de iletrados en el municipio</t>
  </si>
  <si>
    <t>Disminuir en 100  el numero de iletrados en el municipio</t>
  </si>
  <si>
    <t xml:space="preserve">30 obras de construcción, adecuación y/o mantenimiento en la zona urbana y rural </t>
  </si>
  <si>
    <t xml:space="preserve">MANTENIMIENTO Y ADECUACIÓN DE LA INFRAESTRUCTURA FISICA DE  14 INSTITUCIONES EDUCATIVAS DEL MUNICIPIO DE POPAYÁN, CAUCA, OCCIDENTE </t>
  </si>
  <si>
    <t>Diagnostico de necesidades de mejoramiento y adecuación de infraestructura educativa</t>
  </si>
  <si>
    <t xml:space="preserve">Distribución del presupuesto participativo </t>
  </si>
  <si>
    <t xml:space="preserve">Inicio proceso contratual para la ejecución de obras </t>
  </si>
  <si>
    <t xml:space="preserve">Interventoria de obras </t>
  </si>
  <si>
    <t>ADMINISTRACIÓN DE RECURSOS PARA LA ASISTENCIA TECNICA, CAPACITACIÓN Y DIVULGACIÓN ORIENTADA A FORTALECER LAS I.E. DEL MUNICIPIO DE POPAYÁN, CAUCA</t>
  </si>
  <si>
    <t>27% promedio municipal (grado 5 y 9) niveles satisfactorio y avanzado</t>
  </si>
  <si>
    <t xml:space="preserve">27 I.E. en el nivel muy superior, superior, alto </t>
  </si>
  <si>
    <t>Asistencias técnicas a las 41 IE por parte de la Secretaria de Educaciòn</t>
  </si>
  <si>
    <t>40  Instituciones Educativas con Sistema de gestion de calidad-SIGCE</t>
  </si>
  <si>
    <t>41  Instituciones Educativas con Sistema de gestion de calidad-SIGCE</t>
  </si>
  <si>
    <t>Asistencia técnica de tres dìas en acompañamiento del MEN a las IE que no tinen habilitado el sistema</t>
  </si>
  <si>
    <t>10 I.E  fortalecidas con procesos de lectoescritura en la zona rural</t>
  </si>
  <si>
    <t>11  I.E  fortalecidas con procesos de lectoescritura Zona urbana</t>
  </si>
  <si>
    <t xml:space="preserve">41 Instituciones Educativas </t>
  </si>
  <si>
    <t>Implementación de la catedra en las IE con estrategiasm pedagogicas y academicas de los docentes en las diferentes areas.</t>
  </si>
  <si>
    <t>Asistencia Técnica con el MEN en el manejo de la base de datos del programa de educacióna mbiental.</t>
  </si>
  <si>
    <t>Asistencia técnica por parte del MEN y la SE a las 41 IE</t>
  </si>
  <si>
    <t>Prevención y Promoción en el marco de la ley 1620 - Convivencia Escolar</t>
  </si>
  <si>
    <t xml:space="preserve">ADMINISTRACION DE  RECURSOS PARA GARANTIZAR EL OPTIMO FUNCIONAMIENTO EN LA PRESTACIÓ DEL SERVICIO EDUCATIVA DEL MUNICIPIO DE POPAYÁN, CAUCA, OCCIDENTE  </t>
  </si>
  <si>
    <t xml:space="preserve">ADMINISTRACION DE  RECURSOS PARA GARANTIZAR EL OPTIMO FUNCIONAMIENTO EN LA PRESTACIÓ DEL SERVICIO EDUCATIVA DEL MUNICIPIO DE POPAYÁN, CAUCA, OCCIDENTE </t>
  </si>
  <si>
    <t>ADMINISTRACION DE  RECURSOS PARA GARANTIZAR EL OPTIMO FUNCIONAMIENTO EN LA PRESTACIÓ DEL SERVICIO EDUCATIVA DEL MUNICIPIO DE POPAYÁN, CAUCA, OCCIDENTE</t>
  </si>
  <si>
    <t xml:space="preserve">     ADMINISTRACION DE  RECURSOS PARA GARANTIZAR EL OPTIMO FUNCIONAMIENTO EN LA PRESTACIÓ DEL SERVICIO EDUCATIVA DEL MUNICIPIO DE POPAYÁN, CAUCA, OCCIDENTE</t>
  </si>
  <si>
    <t>CapacitaciÓn a 50 docentes en Sistemas de Evaluaciòn Institucional</t>
  </si>
  <si>
    <t xml:space="preserve">entrega de dotaciones a las 41 Instituciones Educativas  según su necesidad </t>
  </si>
  <si>
    <t>50% de Instituciones Educativas dotadas</t>
  </si>
  <si>
    <t>APORTES DE RECURSOS PARA LA DOTACIÓN DE ELEMENTOS EDUCATIVOS EN LAS INSTITUCIONE EDUCATIVAS RURALES DEL MUNICIPIO DE POPAYÁN, CAUCA, OCCIDENTE</t>
  </si>
  <si>
    <t>12 PROYECTOS REALIZADOS PARA I.E CON EL USO DE LAS TIC</t>
  </si>
  <si>
    <t>7 PROYECTOS REALIZADOS PARA I.E CON EL USO DE LAS TIC</t>
  </si>
  <si>
    <t xml:space="preserve">Estudio de propuestas para la implementación de  TICS EN LAS Instituciones Educativas </t>
  </si>
  <si>
    <t>14 estudiantes por computadorr</t>
  </si>
  <si>
    <t>16 estudiantes por computador</t>
  </si>
  <si>
    <t xml:space="preserve">Diagnostico de necesidades en las Instituciones Educativas  </t>
  </si>
  <si>
    <t>41 Instituciones Educativas  con acceso a internet</t>
  </si>
  <si>
    <t>41 Instituciones Educativas con acceso a internet</t>
  </si>
  <si>
    <t xml:space="preserve">Garantizar y mantener el acceso a internet de las 41 Instituciones Educativas </t>
  </si>
  <si>
    <t xml:space="preserve">Convenio con EMTEL para el servicio de Internet a las 41 Instituciones Educativas </t>
  </si>
  <si>
    <t xml:space="preserve">   ADMINISTRACION DE  RECURSOS PARA GARANTIZAR EL OPTIMO FUNCIONAMIENTO EN LA PRESTACIÓ DEL SERVICIO EDUCATIVA DEL MUNICIPIO DE POPAYÁN, CAUCA, OCCIDENTE</t>
  </si>
  <si>
    <t>35 Docentes capacitados</t>
  </si>
  <si>
    <t xml:space="preserve"> 29 Docentes capacitados</t>
  </si>
  <si>
    <t>Asistencia tecnica a todos los docentes de ingles de las 41 Instituciones Educativas con el Ministerio de Educación Nacional  sin utilizacion de recursos</t>
  </si>
  <si>
    <t>18 Instituciones Educativas</t>
  </si>
  <si>
    <t>17 Instituciones Educativas en proceso de articulación</t>
  </si>
  <si>
    <t>Reunión con las Instituciones Educativas que indicaran el proceso de articulación</t>
  </si>
  <si>
    <t>Elaboración del convenio de articulación con el SENA</t>
  </si>
  <si>
    <t>3 Institciones Educativas  articuladas con la Educacion Técnica. El Mirador, Jhon F Kenedi, Nuestra Señora del Carmen</t>
  </si>
  <si>
    <t>1 Instición Educativa  articulada en la educación superior. Instituto Técnico Industrial</t>
  </si>
  <si>
    <t>41  Instituciones Educativas que desarrollan proyectos de emprendimiento</t>
  </si>
  <si>
    <t>41 Instituciones Educativas desarrollando proyectos que incorporan el fomento a la cultura del emprendimiento y del empresarismo.</t>
  </si>
  <si>
    <t>4 Grupos de investigacion conformados</t>
  </si>
  <si>
    <t xml:space="preserve">Socilización del proyecto  ONDAS a las Instituciones Educativas </t>
  </si>
  <si>
    <t xml:space="preserve">Convocatoria a las Instituciones Educativas para la participacion en feria de ciencias y tecnologia </t>
  </si>
  <si>
    <t>2 proyecto apoyado en la implementacion del plan de educacion rural</t>
  </si>
  <si>
    <t xml:space="preserve">2 proyectos apoyados </t>
  </si>
  <si>
    <t xml:space="preserve">1 Instituciones Educativas dotadas con TICS y abiertas al publico con acceso a  WI-FI  en horarios no escolares </t>
  </si>
  <si>
    <t xml:space="preserve">Realización del estudio de factibilidad para inicar el proceso de aula abierta </t>
  </si>
  <si>
    <t xml:space="preserve">100% de implementacion de los procesos </t>
  </si>
  <si>
    <t>ADMINISTRACIÓN DE LOS RECURSOS PARA EL PROCESO DE MODERNIZACIÓN Y FORTALECIMIENTO DE LA SECRETARIA DE EDUCACIÓN, PARA MEJORAR LA ATENCION A LA COMUNIDAD DEL MUNICIPIO DE POPAYÁN, CAUCA, OCCIDENTE</t>
  </si>
  <si>
    <t>Certificacion en calidad por parte de ICONTEC Y EL MEN a la SEM</t>
  </si>
  <si>
    <t>2. 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t>
  </si>
  <si>
    <t>6 Sistemas de Información</t>
  </si>
  <si>
    <t>6 sistemas de información funcionando</t>
  </si>
  <si>
    <t>2. 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t>
  </si>
  <si>
    <t xml:space="preserve">Contribuiremos al desarrollo social, económico y ambiental con el trabajo articulado con el CLOPAT y las entidades pertinentes y haremos de la gestión integral del riesgo un instrumento de desarrollo que contribuya a mejorar las condiciones actuales de seguridad de la población payanesa frente a la ocurrencia futura de posibles desastres. 
</t>
  </si>
  <si>
    <t>Promover en las  41 Instituciones  Educativas programas encaminadas a la prevención del riesgo</t>
  </si>
  <si>
    <t>APORTES DE RECURSOS PARA LA IMPLEMENTACION DEL PROGRAMA DE GESTION DEL RIESGO ESCOLAR EN LAS INSTITUCIONES EDUCATIVAS PUBLICAS DEL MUNICIPIO DE POPAYAN, CAUCA, OCCIDENTE</t>
  </si>
  <si>
    <t>Asistencia técnica por parte del Ministerio de Educación Nacional a 4 Instituciones Educativas</t>
  </si>
  <si>
    <t>2. 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t>
  </si>
  <si>
    <t xml:space="preserve">Contribuiremos al desarrollo social, económico y ambiental con el trabajo  articulado con el CLOPAT y las entidades pertinentes y haremos de la gestión integral del riesgo un instrumento de desarrollo que contribuya a mejorar las condiciones actuales de seguridad de la población  payanesa frente a la ocurrencia futura de posibles desastres. 
</t>
  </si>
  <si>
    <t>Atención y priorización de un  100%  de las Instituciones  Educativas  que presenten situación de riesgo durante el cuatrenio.</t>
  </si>
  <si>
    <t xml:space="preserve">100% de las Instituciones Educativas </t>
  </si>
  <si>
    <t>100% de Instituciones Educativas que hayan presentado situaciones de riesgo efectivamente atendidas.</t>
  </si>
  <si>
    <t xml:space="preserve">Docentes </t>
  </si>
  <si>
    <t xml:space="preserve">Instituciones  Edcucativas </t>
  </si>
  <si>
    <t>Grupos de investigación</t>
  </si>
  <si>
    <t xml:space="preserve">Proyectos </t>
  </si>
  <si>
    <t xml:space="preserve">Número deInstituciones Educativas dotadas con TICS y abiertas al publico con acceso a  WI-FI  en horarios no escolares </t>
  </si>
  <si>
    <t xml:space="preserve">Sistemas de información </t>
  </si>
  <si>
    <t>Número de Instituciones con programas de prevención del riesgo</t>
  </si>
  <si>
    <t>%  de Instituciones Educativas que hayan presentado situaciones de riesgo efectivamente atendidas</t>
  </si>
</sst>
</file>

<file path=xl/styles.xml><?xml version="1.0" encoding="utf-8"?>
<styleSheet xmlns="http://schemas.openxmlformats.org/spreadsheetml/2006/main">
  <numFmts count="8">
    <numFmt numFmtId="43" formatCode="_-* #,##0.00\ _€_-;\-* #,##0.00\ _€_-;_-* &quot;-&quot;??\ _€_-;_-@_-"/>
    <numFmt numFmtId="164" formatCode="_(&quot;$&quot;\ * #,##0.00_);_(&quot;$&quot;\ * \(#,##0.00\);_(&quot;$&quot;\ * &quot;-&quot;??_);_(@_)"/>
    <numFmt numFmtId="165" formatCode="_ &quot;$&quot;\ * #,##0.00_ ;_ &quot;$&quot;\ * \-#,##0.00_ ;_ &quot;$&quot;\ * &quot;-&quot;??_ ;_ @_ "/>
    <numFmt numFmtId="166" formatCode="dd\-mm\-yy"/>
    <numFmt numFmtId="167" formatCode="0.0%"/>
    <numFmt numFmtId="168" formatCode="_-* #,##0\ _€_-;\-* #,##0\ _€_-;_-* &quot;-&quot;??\ _€_-;_-@_-"/>
    <numFmt numFmtId="169" formatCode="0_);\(0\)"/>
    <numFmt numFmtId="170" formatCode="&quot;$&quot;\ #,##0.00"/>
  </numFmts>
  <fonts count="32">
    <font>
      <sz val="10"/>
      <name val="Arial"/>
    </font>
    <font>
      <sz val="11"/>
      <color theme="1"/>
      <name val="Calibri"/>
      <family val="2"/>
      <scheme val="minor"/>
    </font>
    <font>
      <sz val="11"/>
      <color indexed="8"/>
      <name val="Calibri"/>
      <family val="2"/>
    </font>
    <font>
      <sz val="10"/>
      <name val="Arial"/>
      <family val="2"/>
    </font>
    <font>
      <sz val="10"/>
      <name val="Arial"/>
      <family val="2"/>
    </font>
    <font>
      <b/>
      <sz val="12"/>
      <name val="Arial"/>
      <family val="2"/>
    </font>
    <font>
      <b/>
      <sz val="10"/>
      <name val="Arial"/>
      <family val="2"/>
    </font>
    <font>
      <sz val="8"/>
      <name val="Arial"/>
      <family val="2"/>
    </font>
    <font>
      <b/>
      <sz val="10"/>
      <color indexed="9"/>
      <name val="Arial"/>
      <family val="2"/>
    </font>
    <font>
      <sz val="11"/>
      <color indexed="8"/>
      <name val="Calibri"/>
      <family val="2"/>
    </font>
    <font>
      <b/>
      <sz val="10"/>
      <color indexed="56"/>
      <name val="Arial"/>
      <family val="2"/>
    </font>
    <font>
      <b/>
      <sz val="9"/>
      <color indexed="81"/>
      <name val="Tahoma"/>
      <family val="2"/>
    </font>
    <font>
      <sz val="9"/>
      <color indexed="81"/>
      <name val="Tahoma"/>
      <family val="2"/>
    </font>
    <font>
      <b/>
      <sz val="10"/>
      <color indexed="8"/>
      <name val="Arial"/>
      <family val="2"/>
    </font>
    <font>
      <b/>
      <sz val="10"/>
      <color indexed="12"/>
      <name val="Arial"/>
      <family val="2"/>
    </font>
    <font>
      <b/>
      <sz val="12"/>
      <color indexed="9"/>
      <name val="Arial"/>
      <family val="2"/>
    </font>
    <font>
      <b/>
      <sz val="10"/>
      <color indexed="18"/>
      <name val="Arial"/>
      <family val="2"/>
    </font>
    <font>
      <sz val="10"/>
      <color indexed="10"/>
      <name val="Arial"/>
      <family val="2"/>
    </font>
    <font>
      <u/>
      <sz val="10"/>
      <color indexed="12"/>
      <name val="Arial"/>
      <family val="2"/>
    </font>
    <font>
      <b/>
      <sz val="10"/>
      <color indexed="18"/>
      <name val="Arial"/>
      <family val="2"/>
    </font>
    <font>
      <b/>
      <sz val="10"/>
      <color indexed="9"/>
      <name val="Arial"/>
      <family val="2"/>
    </font>
    <font>
      <b/>
      <sz val="10"/>
      <color indexed="10"/>
      <name val="Arial"/>
      <family val="2"/>
    </font>
    <font>
      <b/>
      <sz val="12"/>
      <color indexed="8"/>
      <name val="Arial"/>
      <family val="2"/>
    </font>
    <font>
      <sz val="8"/>
      <name val="Arial"/>
      <family val="2"/>
    </font>
    <font>
      <sz val="12"/>
      <name val="Arial"/>
      <family val="2"/>
    </font>
    <font>
      <u/>
      <sz val="10"/>
      <name val="Arial"/>
      <family val="2"/>
    </font>
    <font>
      <sz val="10"/>
      <name val="Arial"/>
      <family val="2"/>
    </font>
    <font>
      <sz val="11"/>
      <name val="Constantia"/>
      <family val="1"/>
    </font>
    <font>
      <sz val="10"/>
      <color theme="1"/>
      <name val="Arial"/>
      <family val="2"/>
    </font>
    <font>
      <b/>
      <sz val="10"/>
      <color theme="1"/>
      <name val="Arial"/>
      <family val="2"/>
    </font>
    <font>
      <sz val="10"/>
      <name val="Arial"/>
      <family val="2"/>
    </font>
    <font>
      <sz val="9"/>
      <name val="Calibri"/>
      <family val="2"/>
      <scheme val="minor"/>
    </font>
  </fonts>
  <fills count="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62"/>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theme="0"/>
        <bgColor indexed="64"/>
      </patternFill>
    </fill>
  </fills>
  <borders count="35">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0" fontId="18" fillId="0" borderId="0" applyNumberFormat="0" applyFill="0" applyBorder="0" applyAlignment="0" applyProtection="0">
      <alignment vertical="top"/>
      <protection locked="0"/>
    </xf>
    <xf numFmtId="43" fontId="26" fillId="0" borderId="0" applyFont="0" applyFill="0" applyBorder="0" applyAlignment="0" applyProtection="0"/>
    <xf numFmtId="165" fontId="3" fillId="0" borderId="0" applyFont="0" applyFill="0" applyBorder="0" applyAlignment="0" applyProtection="0"/>
    <xf numFmtId="0" fontId="3" fillId="0" borderId="0"/>
    <xf numFmtId="0" fontId="4" fillId="0" borderId="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3" fillId="0" borderId="0"/>
    <xf numFmtId="43" fontId="3" fillId="0" borderId="0" applyFont="0" applyFill="0" applyBorder="0" applyAlignment="0" applyProtection="0"/>
    <xf numFmtId="164" fontId="30" fillId="0" borderId="0" applyFont="0" applyFill="0" applyBorder="0" applyAlignment="0" applyProtection="0"/>
    <xf numFmtId="0" fontId="1" fillId="0" borderId="0"/>
  </cellStyleXfs>
  <cellXfs count="377">
    <xf numFmtId="0" fontId="0" fillId="0" borderId="0" xfId="0"/>
    <xf numFmtId="0" fontId="4" fillId="2" borderId="0" xfId="0" applyFont="1" applyFill="1" applyBorder="1" applyAlignment="1">
      <alignment vertical="center"/>
    </xf>
    <xf numFmtId="0" fontId="4" fillId="2" borderId="0" xfId="0" applyFont="1" applyFill="1" applyAlignment="1">
      <alignment vertical="center"/>
    </xf>
    <xf numFmtId="0" fontId="5" fillId="2"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8" fillId="2" borderId="0" xfId="0" applyFont="1" applyFill="1" applyBorder="1" applyAlignment="1">
      <alignment horizontal="center" vertical="center"/>
    </xf>
    <xf numFmtId="10" fontId="8" fillId="2" borderId="0" xfId="6" applyNumberFormat="1" applyFont="1" applyFill="1" applyBorder="1" applyAlignment="1" applyProtection="1">
      <alignment horizontal="center" vertical="center"/>
      <protection locked="0"/>
    </xf>
    <xf numFmtId="167" fontId="4" fillId="2" borderId="0" xfId="0" applyNumberFormat="1" applyFont="1" applyFill="1" applyBorder="1" applyAlignment="1" applyProtection="1">
      <alignment vertical="center"/>
      <protection locked="0"/>
    </xf>
    <xf numFmtId="0" fontId="6" fillId="2" borderId="0" xfId="0" applyFont="1" applyFill="1" applyBorder="1" applyAlignment="1">
      <alignment vertical="center"/>
    </xf>
    <xf numFmtId="0" fontId="4" fillId="2" borderId="0" xfId="0" applyFont="1" applyFill="1" applyBorder="1" applyAlignment="1">
      <alignment horizontal="center" vertical="center"/>
    </xf>
    <xf numFmtId="0" fontId="4" fillId="2" borderId="0" xfId="0" applyFont="1" applyFill="1" applyBorder="1" applyAlignment="1">
      <alignment horizontal="left"/>
    </xf>
    <xf numFmtId="0" fontId="4" fillId="2" borderId="0" xfId="0" applyFont="1" applyFill="1" applyBorder="1" applyAlignment="1"/>
    <xf numFmtId="0" fontId="4" fillId="2" borderId="0" xfId="0" applyFont="1" applyFill="1" applyBorder="1" applyAlignment="1">
      <alignment vertical="center" wrapText="1"/>
    </xf>
    <xf numFmtId="1" fontId="7" fillId="0" borderId="2"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0" fontId="6" fillId="2" borderId="4" xfId="0" applyFont="1" applyFill="1" applyBorder="1" applyAlignment="1">
      <alignment horizontal="center" vertical="center" wrapText="1"/>
    </xf>
    <xf numFmtId="9" fontId="7" fillId="0" borderId="5" xfId="6" applyFont="1" applyFill="1" applyBorder="1" applyAlignment="1">
      <alignment horizontal="center" vertical="center"/>
    </xf>
    <xf numFmtId="9" fontId="7" fillId="0" borderId="6" xfId="6" applyFont="1" applyFill="1" applyBorder="1" applyAlignment="1">
      <alignment horizontal="center" vertical="center"/>
    </xf>
    <xf numFmtId="0" fontId="19" fillId="2" borderId="0" xfId="0" applyFont="1" applyFill="1" applyBorder="1" applyAlignment="1">
      <alignment horizontal="center" vertical="center" wrapText="1"/>
    </xf>
    <xf numFmtId="0" fontId="14" fillId="2" borderId="0" xfId="0" applyFont="1" applyFill="1" applyBorder="1" applyAlignment="1">
      <alignment horizontal="left" vertical="center"/>
    </xf>
    <xf numFmtId="0" fontId="19" fillId="2" borderId="0" xfId="0" applyFont="1" applyFill="1" applyBorder="1" applyAlignment="1">
      <alignment horizontal="left" vertical="center"/>
    </xf>
    <xf numFmtId="0" fontId="6" fillId="2" borderId="0" xfId="0" applyFont="1" applyFill="1" applyAlignment="1">
      <alignment vertical="center"/>
    </xf>
    <xf numFmtId="0" fontId="19" fillId="2" borderId="0" xfId="0" applyFont="1" applyFill="1" applyAlignment="1">
      <alignment vertical="center"/>
    </xf>
    <xf numFmtId="0" fontId="19" fillId="2" borderId="0" xfId="0" applyFont="1" applyFill="1" applyBorder="1" applyAlignment="1">
      <alignment horizontal="center" vertical="center"/>
    </xf>
    <xf numFmtId="166" fontId="4" fillId="2" borderId="0" xfId="0" applyNumberFormat="1"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0" fillId="3" borderId="7" xfId="5" applyFont="1" applyFill="1" applyBorder="1" applyAlignment="1" applyProtection="1">
      <alignment horizontal="center" vertical="center" wrapText="1"/>
    </xf>
    <xf numFmtId="0" fontId="6" fillId="3" borderId="7" xfId="5" applyFont="1" applyFill="1" applyBorder="1" applyAlignment="1" applyProtection="1">
      <alignment horizontal="center" vertical="center" wrapText="1"/>
    </xf>
    <xf numFmtId="0" fontId="13" fillId="2" borderId="0"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0" xfId="0" applyFont="1" applyFill="1" applyAlignment="1" applyProtection="1">
      <alignment vertical="center"/>
    </xf>
    <xf numFmtId="0" fontId="6" fillId="2" borderId="8"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 fillId="2" borderId="8" xfId="0" applyFont="1" applyFill="1" applyBorder="1" applyAlignment="1" applyProtection="1">
      <alignment horizontal="center" vertical="center" wrapText="1"/>
    </xf>
    <xf numFmtId="0" fontId="8" fillId="4" borderId="7" xfId="5" applyFont="1" applyFill="1" applyBorder="1" applyAlignment="1" applyProtection="1">
      <alignment horizontal="center" vertical="center" wrapText="1"/>
    </xf>
    <xf numFmtId="0" fontId="8" fillId="4" borderId="7"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xf>
    <xf numFmtId="9" fontId="0" fillId="0" borderId="7" xfId="6" applyFont="1" applyBorder="1" applyAlignment="1" applyProtection="1">
      <alignment horizontal="center" vertical="center" wrapText="1"/>
      <protection locked="0"/>
    </xf>
    <xf numFmtId="0" fontId="4" fillId="0" borderId="7" xfId="0" applyFont="1" applyBorder="1" applyAlignment="1" applyProtection="1">
      <alignment horizontal="justify" vertical="center" wrapText="1"/>
      <protection locked="0"/>
    </xf>
    <xf numFmtId="0" fontId="4" fillId="2" borderId="7" xfId="0" applyNumberFormat="1" applyFont="1" applyFill="1" applyBorder="1" applyAlignment="1" applyProtection="1">
      <alignment vertical="center"/>
      <protection locked="0"/>
    </xf>
    <xf numFmtId="1" fontId="7" fillId="0" borderId="5" xfId="0" applyNumberFormat="1" applyFont="1" applyFill="1" applyBorder="1" applyAlignment="1" applyProtection="1">
      <alignment horizontal="center" vertical="center"/>
      <protection locked="0"/>
    </xf>
    <xf numFmtId="1" fontId="7" fillId="0" borderId="6"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protection locked="0"/>
    </xf>
    <xf numFmtId="0" fontId="4" fillId="2" borderId="0" xfId="0" applyFont="1" applyFill="1" applyBorder="1" applyAlignment="1" applyProtection="1">
      <alignment vertical="center"/>
      <protection locked="0"/>
    </xf>
    <xf numFmtId="0" fontId="4" fillId="2" borderId="0" xfId="0" applyFont="1" applyFill="1" applyBorder="1" applyAlignment="1">
      <alignment horizontal="justify" vertical="center" wrapText="1"/>
    </xf>
    <xf numFmtId="0" fontId="4" fillId="2" borderId="0" xfId="0" applyFont="1" applyFill="1" applyAlignment="1">
      <alignment horizontal="justify" vertical="center" wrapText="1"/>
    </xf>
    <xf numFmtId="0" fontId="4" fillId="2" borderId="0" xfId="0" applyFont="1" applyFill="1" applyBorder="1" applyAlignment="1">
      <alignment horizontal="justify" vertical="justify" wrapText="1"/>
    </xf>
    <xf numFmtId="167" fontId="5" fillId="2" borderId="0" xfId="0" applyNumberFormat="1" applyFont="1" applyFill="1" applyBorder="1" applyAlignment="1" applyProtection="1">
      <alignment horizontal="center" vertical="center"/>
    </xf>
    <xf numFmtId="0" fontId="19" fillId="2" borderId="7" xfId="0" applyFont="1" applyFill="1" applyBorder="1" applyAlignment="1" applyProtection="1">
      <alignment horizontal="center" vertical="center" wrapText="1"/>
      <protection locked="0"/>
    </xf>
    <xf numFmtId="0" fontId="6" fillId="2" borderId="4" xfId="0" applyFont="1" applyFill="1" applyBorder="1" applyAlignment="1">
      <alignment horizontal="center" vertical="center"/>
    </xf>
    <xf numFmtId="0" fontId="4" fillId="2" borderId="7" xfId="0"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1" fontId="0" fillId="0" borderId="7" xfId="6" applyNumberFormat="1"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9" fontId="6" fillId="5" borderId="10" xfId="6" applyNumberFormat="1" applyFont="1" applyFill="1" applyBorder="1" applyAlignment="1" applyProtection="1">
      <alignment horizontal="center" vertical="center"/>
    </xf>
    <xf numFmtId="9" fontId="6" fillId="0" borderId="10" xfId="6" applyNumberFormat="1" applyFont="1" applyFill="1" applyBorder="1" applyAlignment="1" applyProtection="1">
      <alignment horizontal="center" vertical="center"/>
    </xf>
    <xf numFmtId="3" fontId="7" fillId="0" borderId="11" xfId="3" applyNumberFormat="1" applyFont="1" applyFill="1" applyBorder="1" applyAlignment="1" applyProtection="1">
      <alignment horizontal="center" vertical="center"/>
      <protection locked="0"/>
    </xf>
    <xf numFmtId="3" fontId="7" fillId="0" borderId="12" xfId="3" applyNumberFormat="1" applyFont="1" applyFill="1" applyBorder="1" applyAlignment="1" applyProtection="1">
      <alignment horizontal="center" vertical="center"/>
      <protection locked="0"/>
    </xf>
    <xf numFmtId="3" fontId="7" fillId="0" borderId="13" xfId="3" applyNumberFormat="1" applyFont="1" applyFill="1" applyBorder="1" applyAlignment="1" applyProtection="1">
      <alignment horizontal="center" vertical="center"/>
      <protection locked="0"/>
    </xf>
    <xf numFmtId="0" fontId="3" fillId="0" borderId="9" xfId="0" applyFont="1" applyBorder="1" applyAlignment="1" applyProtection="1">
      <alignment horizontal="center" vertical="center" wrapText="1"/>
      <protection locked="0"/>
    </xf>
    <xf numFmtId="0" fontId="3" fillId="0" borderId="7" xfId="0" applyFont="1" applyBorder="1" applyAlignment="1" applyProtection="1">
      <alignment horizontal="justify" vertical="center" wrapText="1"/>
      <protection locked="0"/>
    </xf>
    <xf numFmtId="0" fontId="3" fillId="0" borderId="7" xfId="0" applyFont="1" applyBorder="1" applyAlignment="1" applyProtection="1">
      <alignment horizontal="center" vertical="center" wrapText="1"/>
      <protection locked="0"/>
    </xf>
    <xf numFmtId="0" fontId="3" fillId="2" borderId="7" xfId="0" applyFont="1" applyFill="1" applyBorder="1" applyAlignment="1" applyProtection="1">
      <alignment horizontal="justify" vertical="center" wrapText="1"/>
      <protection locked="0"/>
    </xf>
    <xf numFmtId="0" fontId="17" fillId="2" borderId="7" xfId="0" applyFont="1" applyFill="1" applyBorder="1" applyAlignment="1" applyProtection="1">
      <alignment horizontal="center" vertical="center" wrapText="1"/>
      <protection locked="0"/>
    </xf>
    <xf numFmtId="3" fontId="17" fillId="2" borderId="7"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15" xfId="1" applyFont="1" applyFill="1" applyBorder="1" applyAlignment="1" applyProtection="1">
      <alignment horizontal="center" vertical="center" wrapText="1"/>
      <protection locked="0"/>
    </xf>
    <xf numFmtId="0" fontId="3" fillId="2" borderId="7" xfId="0" applyFont="1" applyFill="1" applyBorder="1" applyAlignment="1" applyProtection="1">
      <alignment horizontal="justify" vertical="top" wrapText="1"/>
      <protection locked="0"/>
    </xf>
    <xf numFmtId="0" fontId="3" fillId="0" borderId="7" xfId="0" applyFont="1" applyFill="1" applyBorder="1" applyAlignment="1" applyProtection="1">
      <alignment horizontal="justify" vertical="center" wrapText="1"/>
      <protection locked="0"/>
    </xf>
    <xf numFmtId="0" fontId="13" fillId="2"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wrapText="1"/>
      <protection locked="0"/>
    </xf>
    <xf numFmtId="0" fontId="6" fillId="2" borderId="0" xfId="0" applyFont="1" applyFill="1" applyAlignment="1" applyProtection="1">
      <alignment vertical="center"/>
    </xf>
    <xf numFmtId="9" fontId="3" fillId="0" borderId="7" xfId="7" applyFont="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xf>
    <xf numFmtId="0" fontId="6" fillId="0" borderId="7" xfId="0" applyFont="1" applyFill="1" applyBorder="1" applyAlignment="1" applyProtection="1">
      <protection locked="0"/>
    </xf>
    <xf numFmtId="0" fontId="6" fillId="0" borderId="12" xfId="5" applyFont="1" applyFill="1" applyBorder="1" applyAlignment="1" applyProtection="1">
      <alignment horizontal="center" vertical="center" wrapText="1"/>
      <protection locked="0"/>
    </xf>
    <xf numFmtId="0" fontId="6" fillId="0" borderId="7" xfId="5" applyFont="1" applyFill="1" applyBorder="1" applyAlignment="1" applyProtection="1">
      <alignment horizontal="center" vertical="center" wrapText="1"/>
      <protection locked="0"/>
    </xf>
    <xf numFmtId="0" fontId="6" fillId="0" borderId="15" xfId="5"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protection locked="0"/>
    </xf>
    <xf numFmtId="0" fontId="25" fillId="0" borderId="15" xfId="1" applyFont="1" applyFill="1" applyBorder="1" applyAlignment="1" applyProtection="1">
      <alignment horizontal="center" vertical="center" wrapText="1"/>
      <protection locked="0"/>
    </xf>
    <xf numFmtId="169" fontId="3" fillId="0" borderId="7" xfId="0" applyNumberFormat="1" applyFont="1" applyBorder="1" applyAlignment="1" applyProtection="1">
      <alignment horizontal="center" vertical="center" wrapText="1"/>
      <protection locked="0"/>
    </xf>
    <xf numFmtId="168" fontId="7" fillId="0" borderId="5" xfId="2" applyNumberFormat="1" applyFont="1" applyFill="1" applyBorder="1" applyAlignment="1" applyProtection="1">
      <alignment horizontal="center" vertical="center"/>
      <protection locked="0"/>
    </xf>
    <xf numFmtId="0" fontId="27" fillId="0" borderId="0" xfId="0" applyFont="1" applyAlignment="1">
      <alignment wrapText="1"/>
    </xf>
    <xf numFmtId="14" fontId="6" fillId="0" borderId="7" xfId="0" applyNumberFormat="1" applyFont="1" applyFill="1" applyBorder="1" applyAlignment="1" applyProtection="1">
      <alignment horizontal="center" vertical="center" wrapText="1"/>
      <protection locked="0"/>
    </xf>
    <xf numFmtId="14" fontId="6" fillId="0" borderId="7" xfId="0" applyNumberFormat="1" applyFont="1" applyFill="1" applyBorder="1" applyAlignment="1" applyProtection="1">
      <alignment horizontal="center" vertical="center"/>
      <protection locked="0"/>
    </xf>
    <xf numFmtId="0" fontId="6" fillId="0" borderId="12" xfId="5"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168" fontId="7" fillId="0" borderId="6" xfId="2" applyNumberFormat="1" applyFont="1" applyFill="1" applyBorder="1" applyAlignment="1" applyProtection="1">
      <alignment horizontal="center" vertical="center"/>
      <protection locked="0"/>
    </xf>
    <xf numFmtId="0" fontId="28" fillId="2" borderId="7" xfId="0" applyFont="1" applyFill="1" applyBorder="1" applyAlignment="1" applyProtection="1">
      <alignment horizontal="center" vertical="center" wrapText="1"/>
      <protection locked="0"/>
    </xf>
    <xf numFmtId="3" fontId="28" fillId="2" borderId="7"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vertical="center"/>
      <protection locked="0"/>
    </xf>
    <xf numFmtId="0" fontId="6" fillId="0" borderId="7" xfId="0" applyFont="1" applyFill="1" applyBorder="1" applyAlignment="1" applyProtection="1">
      <alignment horizontal="center" vertical="center" wrapText="1"/>
      <protection locked="0"/>
    </xf>
    <xf numFmtId="0" fontId="29" fillId="0" borderId="12" xfId="5" applyFont="1" applyFill="1" applyBorder="1" applyAlignment="1" applyProtection="1">
      <alignment horizontal="left" vertical="center" wrapText="1"/>
      <protection locked="0"/>
    </xf>
    <xf numFmtId="0" fontId="3" fillId="2" borderId="7" xfId="0" applyFont="1" applyFill="1" applyBorder="1" applyAlignment="1" applyProtection="1">
      <alignment horizontal="justify" vertical="center" wrapText="1"/>
      <protection locked="0"/>
    </xf>
    <xf numFmtId="3" fontId="7" fillId="0" borderId="5" xfId="0" applyNumberFormat="1" applyFont="1" applyFill="1" applyBorder="1" applyAlignment="1" applyProtection="1">
      <alignment horizontal="center" vertical="center"/>
      <protection locked="0"/>
    </xf>
    <xf numFmtId="0" fontId="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wrapText="1"/>
      <protection locked="0"/>
    </xf>
    <xf numFmtId="0" fontId="17" fillId="2" borderId="7" xfId="4" applyFont="1" applyFill="1" applyBorder="1" applyAlignment="1" applyProtection="1">
      <alignment horizontal="center" vertical="center" wrapText="1"/>
      <protection locked="0"/>
    </xf>
    <xf numFmtId="3" fontId="17" fillId="2" borderId="7" xfId="4" applyNumberFormat="1" applyFont="1" applyFill="1" applyBorder="1" applyAlignment="1" applyProtection="1">
      <alignment horizontal="center" vertical="center" wrapText="1"/>
      <protection locked="0"/>
    </xf>
    <xf numFmtId="0" fontId="17" fillId="2" borderId="7" xfId="4" applyFont="1" applyFill="1" applyBorder="1" applyAlignment="1" applyProtection="1">
      <alignment horizontal="center" vertical="center" wrapText="1"/>
      <protection locked="0"/>
    </xf>
    <xf numFmtId="3" fontId="17" fillId="2" borderId="7" xfId="4" applyNumberFormat="1" applyFont="1" applyFill="1" applyBorder="1" applyAlignment="1" applyProtection="1">
      <alignment horizontal="center" vertical="center" wrapText="1"/>
      <protection locked="0"/>
    </xf>
    <xf numFmtId="0" fontId="8" fillId="4" borderId="7" xfId="0" applyFont="1" applyFill="1" applyBorder="1" applyAlignment="1" applyProtection="1">
      <alignment horizontal="center" vertical="center" wrapText="1"/>
    </xf>
    <xf numFmtId="167" fontId="5" fillId="2" borderId="0" xfId="0" applyNumberFormat="1" applyFont="1" applyFill="1" applyBorder="1" applyAlignment="1" applyProtection="1">
      <alignment horizontal="center" vertical="center"/>
    </xf>
    <xf numFmtId="0" fontId="10" fillId="3" borderId="7" xfId="5" applyFont="1" applyFill="1" applyBorder="1" applyAlignment="1" applyProtection="1">
      <alignment horizontal="center" vertical="center" wrapText="1"/>
    </xf>
    <xf numFmtId="0" fontId="3" fillId="2" borderId="7" xfId="0" applyFont="1" applyFill="1" applyBorder="1" applyAlignment="1" applyProtection="1">
      <alignment horizontal="justify" vertical="center" wrapText="1"/>
      <protection locked="0"/>
    </xf>
    <xf numFmtId="0" fontId="6" fillId="0" borderId="7" xfId="0" applyFont="1" applyFill="1" applyBorder="1" applyAlignment="1" applyProtection="1">
      <alignment horizontal="center" vertical="center" wrapText="1"/>
      <protection locked="0"/>
    </xf>
    <xf numFmtId="0" fontId="5" fillId="2" borderId="0" xfId="0" applyFont="1" applyFill="1" applyBorder="1" applyAlignment="1">
      <alignment horizontal="center" vertical="center" wrapText="1"/>
    </xf>
    <xf numFmtId="168" fontId="3" fillId="8" borderId="7" xfId="2" applyNumberFormat="1" applyFont="1" applyFill="1" applyBorder="1" applyAlignment="1" applyProtection="1">
      <alignment vertical="center" wrapText="1"/>
      <protection locked="0"/>
    </xf>
    <xf numFmtId="3" fontId="3" fillId="8" borderId="7" xfId="0" applyNumberFormat="1" applyFont="1" applyFill="1" applyBorder="1" applyAlignment="1" applyProtection="1">
      <alignment horizontal="center" vertical="center" wrapText="1"/>
      <protection locked="0"/>
    </xf>
    <xf numFmtId="43" fontId="7" fillId="8" borderId="5" xfId="2" applyFont="1" applyFill="1" applyBorder="1" applyAlignment="1" applyProtection="1">
      <alignment horizontal="center" vertical="center"/>
      <protection locked="0"/>
    </xf>
    <xf numFmtId="1" fontId="7" fillId="8" borderId="6" xfId="0" applyNumberFormat="1" applyFont="1" applyFill="1" applyBorder="1" applyAlignment="1" applyProtection="1">
      <alignment horizontal="center" vertical="center"/>
      <protection locked="0"/>
    </xf>
    <xf numFmtId="0" fontId="6" fillId="8" borderId="12" xfId="5" applyFont="1" applyFill="1" applyBorder="1" applyAlignment="1" applyProtection="1">
      <alignment horizontal="center" vertical="center" wrapText="1"/>
      <protection locked="0"/>
    </xf>
    <xf numFmtId="0" fontId="6" fillId="8" borderId="7" xfId="5" applyFont="1" applyFill="1" applyBorder="1" applyAlignment="1" applyProtection="1">
      <alignment horizontal="center" vertical="center" wrapText="1"/>
      <protection locked="0"/>
    </xf>
    <xf numFmtId="3" fontId="7" fillId="8" borderId="11" xfId="3" applyNumberFormat="1" applyFont="1" applyFill="1" applyBorder="1" applyAlignment="1" applyProtection="1">
      <alignment horizontal="center" vertical="center"/>
      <protection locked="0"/>
    </xf>
    <xf numFmtId="3" fontId="7" fillId="8" borderId="12" xfId="3" applyNumberFormat="1" applyFont="1" applyFill="1" applyBorder="1" applyAlignment="1" applyProtection="1">
      <alignment horizontal="center" vertical="center"/>
      <protection locked="0"/>
    </xf>
    <xf numFmtId="3" fontId="7" fillId="8" borderId="13" xfId="3" applyNumberFormat="1" applyFont="1" applyFill="1" applyBorder="1" applyAlignment="1" applyProtection="1">
      <alignment horizontal="center" vertical="center"/>
      <protection locked="0"/>
    </xf>
    <xf numFmtId="37" fontId="7" fillId="0" borderId="5" xfId="12" applyNumberFormat="1" applyFont="1" applyFill="1" applyBorder="1" applyAlignment="1" applyProtection="1">
      <alignment horizontal="center" vertical="center"/>
      <protection locked="0"/>
    </xf>
    <xf numFmtId="0" fontId="4" fillId="0" borderId="0" xfId="0" applyFont="1" applyFill="1" applyAlignment="1" applyProtection="1">
      <alignment vertical="center"/>
      <protection locked="0"/>
    </xf>
    <xf numFmtId="0" fontId="3" fillId="0" borderId="12" xfId="5" applyFont="1" applyFill="1" applyBorder="1" applyAlignment="1" applyProtection="1">
      <alignment horizontal="left" vertical="center" wrapText="1"/>
      <protection locked="0"/>
    </xf>
    <xf numFmtId="0" fontId="6" fillId="0" borderId="7"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2" fontId="3" fillId="2" borderId="7" xfId="2" applyNumberFormat="1" applyFont="1" applyFill="1" applyBorder="1" applyAlignment="1" applyProtection="1">
      <alignment horizontal="center" vertical="center" wrapText="1"/>
      <protection locked="0"/>
    </xf>
    <xf numFmtId="3" fontId="3" fillId="2" borderId="7" xfId="0" applyNumberFormat="1" applyFont="1" applyFill="1" applyBorder="1" applyAlignment="1" applyProtection="1">
      <alignment horizontal="center" vertical="center" wrapText="1"/>
      <protection locked="0"/>
    </xf>
    <xf numFmtId="0" fontId="3" fillId="2" borderId="0" xfId="0" applyFont="1" applyFill="1" applyAlignment="1" applyProtection="1">
      <alignment vertical="center"/>
      <protection locked="0"/>
    </xf>
    <xf numFmtId="168" fontId="7" fillId="0" borderId="5" xfId="2" applyNumberFormat="1" applyFont="1" applyFill="1" applyBorder="1" applyAlignment="1" applyProtection="1">
      <alignment vertical="center"/>
      <protection locked="0"/>
    </xf>
    <xf numFmtId="168" fontId="7" fillId="8" borderId="5" xfId="2" applyNumberFormat="1"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4" fillId="2" borderId="21" xfId="0" applyFont="1" applyFill="1" applyBorder="1" applyAlignment="1" applyProtection="1">
      <alignment vertical="center"/>
      <protection locked="0"/>
    </xf>
    <xf numFmtId="0" fontId="4" fillId="2" borderId="15" xfId="0" applyFont="1" applyFill="1" applyBorder="1" applyAlignment="1" applyProtection="1">
      <alignment vertical="center"/>
      <protection locked="0"/>
    </xf>
    <xf numFmtId="0" fontId="3" fillId="0" borderId="7" xfId="5" applyFont="1" applyFill="1" applyBorder="1" applyAlignment="1" applyProtection="1">
      <alignment horizontal="left" vertical="center" wrapText="1"/>
      <protection locked="0"/>
    </xf>
    <xf numFmtId="1" fontId="7" fillId="0" borderId="5" xfId="2" applyNumberFormat="1" applyFont="1" applyFill="1" applyBorder="1" applyAlignment="1" applyProtection="1">
      <alignment horizontal="center" vertical="center"/>
      <protection locked="0"/>
    </xf>
    <xf numFmtId="0" fontId="4" fillId="2" borderId="17" xfId="0" applyFont="1" applyFill="1" applyBorder="1" applyAlignment="1" applyProtection="1">
      <alignment vertical="center"/>
      <protection locked="0"/>
    </xf>
    <xf numFmtId="170" fontId="0" fillId="0" borderId="7" xfId="0" applyNumberFormat="1" applyFont="1" applyBorder="1" applyAlignment="1" applyProtection="1">
      <alignment horizontal="right" vertical="center"/>
      <protection locked="0"/>
    </xf>
    <xf numFmtId="0" fontId="0" fillId="0" borderId="7" xfId="0" applyBorder="1" applyAlignment="1" applyProtection="1">
      <alignment horizontal="center" vertical="center" wrapText="1"/>
      <protection locked="0"/>
    </xf>
    <xf numFmtId="0" fontId="0" fillId="0" borderId="7" xfId="0" applyBorder="1" applyAlignment="1" applyProtection="1">
      <alignment vertical="center" wrapText="1"/>
      <protection locked="0"/>
    </xf>
    <xf numFmtId="0" fontId="8" fillId="4" borderId="17" xfId="5" applyFont="1" applyFill="1" applyBorder="1" applyAlignment="1" applyProtection="1">
      <alignment horizontal="center" vertical="center" wrapText="1"/>
    </xf>
    <xf numFmtId="0" fontId="8" fillId="4" borderId="12" xfId="5" applyFont="1" applyFill="1" applyBorder="1" applyAlignment="1" applyProtection="1">
      <alignment horizontal="center" vertical="center" wrapText="1"/>
    </xf>
    <xf numFmtId="0" fontId="15" fillId="4" borderId="15" xfId="5" applyFont="1" applyFill="1" applyBorder="1" applyAlignment="1" applyProtection="1">
      <alignment horizontal="center" vertical="center" wrapText="1"/>
    </xf>
    <xf numFmtId="0" fontId="15" fillId="4" borderId="18" xfId="5" applyFont="1" applyFill="1" applyBorder="1" applyAlignment="1" applyProtection="1">
      <alignment horizontal="center" vertical="center" wrapText="1"/>
    </xf>
    <xf numFmtId="0" fontId="15" fillId="4" borderId="19" xfId="5" applyFont="1" applyFill="1" applyBorder="1" applyAlignment="1" applyProtection="1">
      <alignment horizontal="center" vertical="center" wrapText="1"/>
    </xf>
    <xf numFmtId="0" fontId="8" fillId="4" borderId="7" xfId="0" applyFont="1" applyFill="1" applyBorder="1" applyAlignment="1" applyProtection="1">
      <alignment horizontal="center" vertical="center" wrapText="1"/>
    </xf>
    <xf numFmtId="0" fontId="8" fillId="4" borderId="7" xfId="0" applyFont="1" applyFill="1" applyBorder="1" applyAlignment="1" applyProtection="1"/>
    <xf numFmtId="167" fontId="6" fillId="2" borderId="20" xfId="0" applyNumberFormat="1" applyFont="1" applyFill="1" applyBorder="1" applyAlignment="1" applyProtection="1">
      <alignment horizontal="right" vertical="center"/>
    </xf>
    <xf numFmtId="167" fontId="3" fillId="8" borderId="21" xfId="0" applyNumberFormat="1" applyFont="1" applyFill="1" applyBorder="1" applyAlignment="1" applyProtection="1">
      <alignment horizontal="center" vertical="center" wrapText="1"/>
      <protection locked="0"/>
    </xf>
    <xf numFmtId="167" fontId="3" fillId="8" borderId="22" xfId="0" applyNumberFormat="1" applyFont="1" applyFill="1" applyBorder="1" applyAlignment="1" applyProtection="1">
      <alignment horizontal="center" vertical="center" wrapText="1"/>
      <protection locked="0"/>
    </xf>
    <xf numFmtId="167" fontId="3" fillId="8" borderId="2" xfId="0" applyNumberFormat="1" applyFont="1" applyFill="1" applyBorder="1" applyAlignment="1" applyProtection="1">
      <alignment horizontal="center" vertical="center" wrapText="1"/>
      <protection locked="0"/>
    </xf>
    <xf numFmtId="167" fontId="3" fillId="8" borderId="16" xfId="0" applyNumberFormat="1" applyFont="1" applyFill="1" applyBorder="1" applyAlignment="1" applyProtection="1">
      <alignment horizontal="center" vertical="center" wrapText="1"/>
      <protection locked="0"/>
    </xf>
    <xf numFmtId="167" fontId="3" fillId="8" borderId="0" xfId="0" applyNumberFormat="1" applyFont="1" applyFill="1" applyBorder="1" applyAlignment="1" applyProtection="1">
      <alignment horizontal="center" vertical="center" wrapText="1"/>
      <protection locked="0"/>
    </xf>
    <xf numFmtId="167" fontId="3" fillId="8" borderId="20" xfId="0" applyNumberFormat="1" applyFont="1" applyFill="1" applyBorder="1" applyAlignment="1" applyProtection="1">
      <alignment horizontal="center" vertical="center" wrapText="1"/>
      <protection locked="0"/>
    </xf>
    <xf numFmtId="167" fontId="3" fillId="8" borderId="23" xfId="0" applyNumberFormat="1" applyFont="1" applyFill="1" applyBorder="1" applyAlignment="1" applyProtection="1">
      <alignment horizontal="center" vertical="center" wrapText="1"/>
      <protection locked="0"/>
    </xf>
    <xf numFmtId="167" fontId="3" fillId="8" borderId="24" xfId="0" applyNumberFormat="1" applyFont="1" applyFill="1" applyBorder="1" applyAlignment="1" applyProtection="1">
      <alignment horizontal="center" vertical="center" wrapText="1"/>
      <protection locked="0"/>
    </xf>
    <xf numFmtId="167" fontId="3" fillId="8" borderId="11" xfId="0" applyNumberFormat="1"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16"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protection locked="0"/>
    </xf>
    <xf numFmtId="0" fontId="4" fillId="2" borderId="20"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protection locked="0"/>
    </xf>
    <xf numFmtId="167" fontId="3" fillId="2" borderId="7" xfId="0" applyNumberFormat="1" applyFont="1" applyFill="1" applyBorder="1" applyAlignment="1" applyProtection="1">
      <alignment horizontal="center" vertical="center" wrapText="1"/>
      <protection locked="0"/>
    </xf>
    <xf numFmtId="0" fontId="3" fillId="8" borderId="21" xfId="0" applyNumberFormat="1" applyFont="1" applyFill="1" applyBorder="1" applyAlignment="1" applyProtection="1">
      <alignment horizontal="center" vertical="top" wrapText="1" readingOrder="1"/>
      <protection locked="0"/>
    </xf>
    <xf numFmtId="0" fontId="3" fillId="8" borderId="22" xfId="0" applyNumberFormat="1" applyFont="1" applyFill="1" applyBorder="1" applyAlignment="1" applyProtection="1">
      <alignment horizontal="center" vertical="top" wrapText="1" readingOrder="1"/>
      <protection locked="0"/>
    </xf>
    <xf numFmtId="0" fontId="3" fillId="8" borderId="2" xfId="0" applyNumberFormat="1" applyFont="1" applyFill="1" applyBorder="1" applyAlignment="1" applyProtection="1">
      <alignment horizontal="center" vertical="top" wrapText="1" readingOrder="1"/>
      <protection locked="0"/>
    </xf>
    <xf numFmtId="0" fontId="3" fillId="8" borderId="16" xfId="0" applyNumberFormat="1" applyFont="1" applyFill="1" applyBorder="1" applyAlignment="1" applyProtection="1">
      <alignment horizontal="center" vertical="top" wrapText="1" readingOrder="1"/>
      <protection locked="0"/>
    </xf>
    <xf numFmtId="0" fontId="3" fillId="8" borderId="0" xfId="0" applyNumberFormat="1" applyFont="1" applyFill="1" applyBorder="1" applyAlignment="1" applyProtection="1">
      <alignment horizontal="center" vertical="top" wrapText="1" readingOrder="1"/>
      <protection locked="0"/>
    </xf>
    <xf numFmtId="0" fontId="3" fillId="8" borderId="20" xfId="0" applyNumberFormat="1" applyFont="1" applyFill="1" applyBorder="1" applyAlignment="1" applyProtection="1">
      <alignment horizontal="center" vertical="top" wrapText="1" readingOrder="1"/>
      <protection locked="0"/>
    </xf>
    <xf numFmtId="0" fontId="3" fillId="8" borderId="23" xfId="0" applyNumberFormat="1" applyFont="1" applyFill="1" applyBorder="1" applyAlignment="1" applyProtection="1">
      <alignment horizontal="center" vertical="top" wrapText="1" readingOrder="1"/>
      <protection locked="0"/>
    </xf>
    <xf numFmtId="0" fontId="3" fillId="8" borderId="24" xfId="0" applyNumberFormat="1" applyFont="1" applyFill="1" applyBorder="1" applyAlignment="1" applyProtection="1">
      <alignment horizontal="center" vertical="top" wrapText="1" readingOrder="1"/>
      <protection locked="0"/>
    </xf>
    <xf numFmtId="0" fontId="3" fillId="8" borderId="11" xfId="0" applyNumberFormat="1" applyFont="1" applyFill="1" applyBorder="1" applyAlignment="1" applyProtection="1">
      <alignment horizontal="center" vertical="top" wrapText="1" readingOrder="1"/>
      <protection locked="0"/>
    </xf>
    <xf numFmtId="167" fontId="3" fillId="2" borderId="21" xfId="0" applyNumberFormat="1" applyFont="1" applyFill="1" applyBorder="1" applyAlignment="1" applyProtection="1">
      <alignment horizontal="justify" vertical="justify"/>
      <protection locked="0"/>
    </xf>
    <xf numFmtId="167" fontId="3" fillId="2" borderId="22" xfId="0" applyNumberFormat="1" applyFont="1" applyFill="1" applyBorder="1" applyAlignment="1" applyProtection="1">
      <alignment horizontal="justify" vertical="justify"/>
      <protection locked="0"/>
    </xf>
    <xf numFmtId="167" fontId="3" fillId="2" borderId="2" xfId="0" applyNumberFormat="1" applyFont="1" applyFill="1" applyBorder="1" applyAlignment="1" applyProtection="1">
      <alignment horizontal="justify" vertical="justify"/>
      <protection locked="0"/>
    </xf>
    <xf numFmtId="167" fontId="3" fillId="2" borderId="16" xfId="0" applyNumberFormat="1" applyFont="1" applyFill="1" applyBorder="1" applyAlignment="1" applyProtection="1">
      <alignment horizontal="justify" vertical="justify"/>
      <protection locked="0"/>
    </xf>
    <xf numFmtId="167" fontId="3" fillId="2" borderId="0" xfId="0" applyNumberFormat="1" applyFont="1" applyFill="1" applyBorder="1" applyAlignment="1" applyProtection="1">
      <alignment horizontal="justify" vertical="justify"/>
      <protection locked="0"/>
    </xf>
    <xf numFmtId="167" fontId="3" fillId="2" borderId="20" xfId="0" applyNumberFormat="1" applyFont="1" applyFill="1" applyBorder="1" applyAlignment="1" applyProtection="1">
      <alignment horizontal="justify" vertical="justify"/>
      <protection locked="0"/>
    </xf>
    <xf numFmtId="167" fontId="3" fillId="2" borderId="23" xfId="0" applyNumberFormat="1" applyFont="1" applyFill="1" applyBorder="1" applyAlignment="1" applyProtection="1">
      <alignment horizontal="justify" vertical="justify"/>
      <protection locked="0"/>
    </xf>
    <xf numFmtId="167" fontId="3" fillId="2" borderId="24" xfId="0" applyNumberFormat="1" applyFont="1" applyFill="1" applyBorder="1" applyAlignment="1" applyProtection="1">
      <alignment horizontal="justify" vertical="justify"/>
      <protection locked="0"/>
    </xf>
    <xf numFmtId="167" fontId="3" fillId="2" borderId="11" xfId="0" applyNumberFormat="1" applyFont="1" applyFill="1" applyBorder="1" applyAlignment="1" applyProtection="1">
      <alignment horizontal="justify" vertical="justify"/>
      <protection locked="0"/>
    </xf>
    <xf numFmtId="167" fontId="3" fillId="2" borderId="21" xfId="0" applyNumberFormat="1" applyFont="1" applyFill="1" applyBorder="1" applyAlignment="1" applyProtection="1">
      <alignment horizontal="center" vertical="center" wrapText="1"/>
      <protection locked="0"/>
    </xf>
    <xf numFmtId="167" fontId="4" fillId="2" borderId="22" xfId="0" applyNumberFormat="1" applyFont="1" applyFill="1" applyBorder="1" applyAlignment="1" applyProtection="1">
      <alignment horizontal="center" vertical="center" wrapText="1"/>
      <protection locked="0"/>
    </xf>
    <xf numFmtId="167" fontId="4" fillId="2" borderId="2" xfId="0" applyNumberFormat="1" applyFont="1" applyFill="1" applyBorder="1" applyAlignment="1" applyProtection="1">
      <alignment horizontal="center" vertical="center" wrapText="1"/>
      <protection locked="0"/>
    </xf>
    <xf numFmtId="167" fontId="4" fillId="2" borderId="16" xfId="0" applyNumberFormat="1" applyFont="1" applyFill="1" applyBorder="1" applyAlignment="1" applyProtection="1">
      <alignment horizontal="center" vertical="center" wrapText="1"/>
      <protection locked="0"/>
    </xf>
    <xf numFmtId="167" fontId="4" fillId="2" borderId="0" xfId="0" applyNumberFormat="1" applyFont="1" applyFill="1" applyBorder="1" applyAlignment="1" applyProtection="1">
      <alignment horizontal="center" vertical="center" wrapText="1"/>
      <protection locked="0"/>
    </xf>
    <xf numFmtId="167" fontId="4" fillId="2" borderId="20" xfId="0" applyNumberFormat="1" applyFont="1" applyFill="1" applyBorder="1" applyAlignment="1" applyProtection="1">
      <alignment horizontal="center" vertical="center" wrapText="1"/>
      <protection locked="0"/>
    </xf>
    <xf numFmtId="167" fontId="4" fillId="2" borderId="23" xfId="0" applyNumberFormat="1" applyFont="1" applyFill="1" applyBorder="1" applyAlignment="1" applyProtection="1">
      <alignment horizontal="center" vertical="center" wrapText="1"/>
      <protection locked="0"/>
    </xf>
    <xf numFmtId="167" fontId="4" fillId="2" borderId="24" xfId="0" applyNumberFormat="1" applyFont="1" applyFill="1" applyBorder="1" applyAlignment="1" applyProtection="1">
      <alignment horizontal="center" vertical="center" wrapText="1"/>
      <protection locked="0"/>
    </xf>
    <xf numFmtId="167" fontId="4" fillId="2" borderId="11" xfId="0" applyNumberFormat="1" applyFont="1" applyFill="1" applyBorder="1" applyAlignment="1" applyProtection="1">
      <alignment horizontal="center" vertical="center" wrapText="1"/>
      <protection locked="0"/>
    </xf>
    <xf numFmtId="167" fontId="3" fillId="2" borderId="7" xfId="0" applyNumberFormat="1" applyFont="1" applyFill="1" applyBorder="1" applyAlignment="1" applyProtection="1">
      <alignment horizontal="center" vertical="center"/>
      <protection locked="0"/>
    </xf>
    <xf numFmtId="167" fontId="4" fillId="2" borderId="7" xfId="0" applyNumberFormat="1" applyFont="1" applyFill="1" applyBorder="1" applyAlignment="1" applyProtection="1">
      <alignment horizontal="center" vertical="center"/>
      <protection locked="0"/>
    </xf>
    <xf numFmtId="0" fontId="5" fillId="2" borderId="24" xfId="0" applyFont="1" applyFill="1" applyBorder="1" applyAlignment="1" applyProtection="1">
      <alignment horizontal="center" vertical="center"/>
    </xf>
    <xf numFmtId="0" fontId="20" fillId="4" borderId="7" xfId="0" applyFont="1" applyFill="1" applyBorder="1" applyAlignment="1" applyProtection="1">
      <alignment horizontal="center" vertical="center" wrapText="1"/>
    </xf>
    <xf numFmtId="0" fontId="20" fillId="4" borderId="7" xfId="0" applyFont="1" applyFill="1" applyBorder="1" applyAlignment="1" applyProtection="1"/>
    <xf numFmtId="0" fontId="21" fillId="6" borderId="7" xfId="0" applyFont="1" applyFill="1" applyBorder="1" applyAlignment="1" applyProtection="1">
      <alignment horizontal="center" vertical="center" wrapText="1"/>
    </xf>
    <xf numFmtId="0" fontId="4" fillId="7" borderId="7" xfId="0" applyNumberFormat="1"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xf>
    <xf numFmtId="0" fontId="5" fillId="2" borderId="0" xfId="0" applyFont="1" applyFill="1" applyBorder="1" applyAlignment="1">
      <alignment horizontal="center" vertical="center"/>
    </xf>
    <xf numFmtId="167" fontId="5" fillId="2" borderId="0"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10" fillId="3" borderId="25" xfId="5" applyFont="1" applyFill="1" applyBorder="1" applyAlignment="1" applyProtection="1">
      <alignment horizontal="center" vertical="center" wrapText="1"/>
    </xf>
    <xf numFmtId="0" fontId="10" fillId="3" borderId="9" xfId="5" applyFont="1" applyFill="1" applyBorder="1" applyAlignment="1" applyProtection="1">
      <alignment horizontal="center" vertical="center" wrapText="1"/>
    </xf>
    <xf numFmtId="0" fontId="10" fillId="3" borderId="13" xfId="5" applyFont="1" applyFill="1" applyBorder="1" applyAlignment="1" applyProtection="1">
      <alignment horizontal="center" vertical="center" wrapText="1"/>
    </xf>
    <xf numFmtId="0" fontId="10" fillId="3" borderId="7" xfId="5" applyFont="1" applyFill="1" applyBorder="1" applyAlignment="1" applyProtection="1">
      <alignment horizontal="center" vertical="center" wrapText="1"/>
    </xf>
    <xf numFmtId="0" fontId="10" fillId="3" borderId="15" xfId="5" applyFont="1" applyFill="1" applyBorder="1" applyAlignment="1" applyProtection="1">
      <alignment horizontal="center" vertical="center" wrapText="1"/>
    </xf>
    <xf numFmtId="0" fontId="10" fillId="3" borderId="18" xfId="5" applyFont="1" applyFill="1" applyBorder="1" applyAlignment="1" applyProtection="1">
      <alignment horizontal="center" vertical="center" wrapText="1"/>
    </xf>
    <xf numFmtId="0" fontId="10" fillId="3" borderId="19" xfId="5"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protection locked="0"/>
    </xf>
    <xf numFmtId="0" fontId="28" fillId="8" borderId="15" xfId="0" applyFont="1" applyFill="1" applyBorder="1" applyAlignment="1" applyProtection="1">
      <alignment horizontal="left" vertical="center" wrapText="1"/>
      <protection locked="0"/>
    </xf>
    <xf numFmtId="0" fontId="28" fillId="8" borderId="18" xfId="0" applyFont="1" applyFill="1" applyBorder="1" applyAlignment="1" applyProtection="1">
      <alignment horizontal="left" vertical="center" wrapText="1"/>
      <protection locked="0"/>
    </xf>
    <xf numFmtId="0" fontId="28" fillId="8" borderId="1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justify" vertical="center" wrapText="1"/>
      <protection locked="0"/>
    </xf>
    <xf numFmtId="0" fontId="28" fillId="8" borderId="7" xfId="0" applyFont="1" applyFill="1" applyBorder="1" applyAlignment="1" applyProtection="1">
      <alignment horizontal="center" vertical="center" wrapText="1"/>
      <protection locked="0"/>
    </xf>
    <xf numFmtId="0" fontId="24" fillId="2" borderId="15" xfId="0" applyFont="1" applyFill="1" applyBorder="1" applyAlignment="1" applyProtection="1">
      <alignment horizontal="center" vertical="center" wrapText="1"/>
      <protection locked="0"/>
    </xf>
    <xf numFmtId="0" fontId="24" fillId="2" borderId="19" xfId="0"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5" fillId="2" borderId="26" xfId="0" applyFont="1" applyFill="1" applyBorder="1" applyAlignment="1" applyProtection="1">
      <alignment horizontal="center" vertical="center"/>
      <protection locked="0"/>
    </xf>
    <xf numFmtId="0" fontId="5" fillId="2" borderId="27"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wrapText="1"/>
      <protection locked="0"/>
    </xf>
    <xf numFmtId="0" fontId="24" fillId="2" borderId="13" xfId="0" applyFont="1" applyFill="1" applyBorder="1" applyAlignment="1" applyProtection="1">
      <alignment horizontal="center" vertical="center" wrapText="1"/>
      <protection locked="0"/>
    </xf>
    <xf numFmtId="0" fontId="24" fillId="2" borderId="28" xfId="0" applyFont="1" applyFill="1" applyBorder="1" applyAlignment="1" applyProtection="1">
      <alignment horizontal="center" vertical="center" wrapText="1"/>
      <protection locked="0"/>
    </xf>
    <xf numFmtId="14" fontId="3" fillId="2" borderId="9" xfId="0" applyNumberFormat="1" applyFont="1" applyFill="1" applyBorder="1" applyAlignment="1" applyProtection="1">
      <alignment horizontal="center" vertical="center" wrapText="1"/>
      <protection locked="0"/>
    </xf>
    <xf numFmtId="14" fontId="3" fillId="2" borderId="7" xfId="0" applyNumberFormat="1" applyFont="1" applyFill="1" applyBorder="1" applyAlignment="1" applyProtection="1">
      <alignment horizontal="center" vertical="center" wrapText="1"/>
      <protection locked="0"/>
    </xf>
    <xf numFmtId="14" fontId="3" fillId="2" borderId="29" xfId="0" applyNumberFormat="1" applyFont="1" applyFill="1" applyBorder="1" applyAlignment="1" applyProtection="1">
      <alignment horizontal="center" vertical="center" wrapText="1"/>
      <protection locked="0"/>
    </xf>
    <xf numFmtId="166" fontId="3" fillId="2" borderId="30" xfId="0" applyNumberFormat="1" applyFont="1" applyFill="1" applyBorder="1" applyAlignment="1" applyProtection="1">
      <alignment horizontal="center" vertical="center" wrapText="1"/>
      <protection locked="0"/>
    </xf>
    <xf numFmtId="166" fontId="3" fillId="2" borderId="31" xfId="0" applyNumberFormat="1" applyFont="1" applyFill="1" applyBorder="1" applyAlignment="1" applyProtection="1">
      <alignment horizontal="center" vertical="center" wrapText="1"/>
      <protection locked="0"/>
    </xf>
    <xf numFmtId="166" fontId="3" fillId="2" borderId="32" xfId="0" applyNumberFormat="1" applyFont="1" applyFill="1" applyBorder="1" applyAlignment="1" applyProtection="1">
      <alignment horizontal="center" vertical="center" wrapText="1"/>
      <protection locked="0"/>
    </xf>
    <xf numFmtId="0" fontId="5" fillId="2" borderId="33" xfId="0" applyFont="1" applyFill="1" applyBorder="1" applyAlignment="1" applyProtection="1">
      <alignment horizontal="center" vertical="center" wrapText="1"/>
      <protection locked="0"/>
    </xf>
    <xf numFmtId="0" fontId="5" fillId="2" borderId="34" xfId="0" applyFont="1" applyFill="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0" fontId="4" fillId="2" borderId="19" xfId="0" applyFont="1" applyFill="1" applyBorder="1" applyAlignment="1" applyProtection="1">
      <alignment horizontal="center" vertical="center" wrapText="1"/>
      <protection locked="0"/>
    </xf>
    <xf numFmtId="0" fontId="16" fillId="2" borderId="7" xfId="0" applyFont="1" applyFill="1" applyBorder="1" applyAlignment="1" applyProtection="1">
      <alignment horizontal="center" vertical="center" wrapText="1"/>
      <protection locked="0"/>
    </xf>
    <xf numFmtId="0" fontId="16" fillId="2" borderId="15" xfId="0" applyFont="1" applyFill="1" applyBorder="1" applyAlignment="1" applyProtection="1">
      <alignment horizontal="left" vertical="top" wrapText="1"/>
      <protection locked="0"/>
    </xf>
    <xf numFmtId="0" fontId="16" fillId="2" borderId="18" xfId="0" applyFont="1" applyFill="1" applyBorder="1" applyAlignment="1" applyProtection="1">
      <alignment horizontal="left" vertical="top" wrapText="1"/>
      <protection locked="0"/>
    </xf>
    <xf numFmtId="0" fontId="16" fillId="2" borderId="19" xfId="0" applyFont="1" applyFill="1" applyBorder="1" applyAlignment="1" applyProtection="1">
      <alignment horizontal="left" vertical="top" wrapText="1"/>
      <protection locked="0"/>
    </xf>
    <xf numFmtId="0" fontId="3" fillId="2" borderId="21" xfId="0" applyNumberFormat="1" applyFont="1" applyFill="1" applyBorder="1" applyAlignment="1" applyProtection="1">
      <alignment horizontal="justify" vertical="justify" readingOrder="1"/>
      <protection locked="0"/>
    </xf>
    <xf numFmtId="0" fontId="3" fillId="2" borderId="22" xfId="0" applyNumberFormat="1" applyFont="1" applyFill="1" applyBorder="1" applyAlignment="1" applyProtection="1">
      <alignment horizontal="justify" vertical="justify" readingOrder="1"/>
      <protection locked="0"/>
    </xf>
    <xf numFmtId="0" fontId="3" fillId="2" borderId="2" xfId="0" applyNumberFormat="1" applyFont="1" applyFill="1" applyBorder="1" applyAlignment="1" applyProtection="1">
      <alignment horizontal="justify" vertical="justify" readingOrder="1"/>
      <protection locked="0"/>
    </xf>
    <xf numFmtId="0" fontId="3" fillId="2" borderId="16" xfId="0" applyNumberFormat="1" applyFont="1" applyFill="1" applyBorder="1" applyAlignment="1" applyProtection="1">
      <alignment horizontal="justify" vertical="justify" readingOrder="1"/>
      <protection locked="0"/>
    </xf>
    <xf numFmtId="0" fontId="3" fillId="2" borderId="0" xfId="0" applyNumberFormat="1" applyFont="1" applyFill="1" applyBorder="1" applyAlignment="1" applyProtection="1">
      <alignment horizontal="justify" vertical="justify" readingOrder="1"/>
      <protection locked="0"/>
    </xf>
    <xf numFmtId="0" fontId="3" fillId="2" borderId="20" xfId="0" applyNumberFormat="1" applyFont="1" applyFill="1" applyBorder="1" applyAlignment="1" applyProtection="1">
      <alignment horizontal="justify" vertical="justify" readingOrder="1"/>
      <protection locked="0"/>
    </xf>
    <xf numFmtId="0" fontId="3" fillId="2" borderId="23" xfId="0" applyNumberFormat="1" applyFont="1" applyFill="1" applyBorder="1" applyAlignment="1" applyProtection="1">
      <alignment horizontal="justify" vertical="justify" readingOrder="1"/>
      <protection locked="0"/>
    </xf>
    <xf numFmtId="0" fontId="3" fillId="2" borderId="24" xfId="0" applyNumberFormat="1" applyFont="1" applyFill="1" applyBorder="1" applyAlignment="1" applyProtection="1">
      <alignment horizontal="justify" vertical="justify" readingOrder="1"/>
      <protection locked="0"/>
    </xf>
    <xf numFmtId="0" fontId="3" fillId="2" borderId="11" xfId="0" applyNumberFormat="1" applyFont="1" applyFill="1" applyBorder="1" applyAlignment="1" applyProtection="1">
      <alignment horizontal="justify" vertical="justify" readingOrder="1"/>
      <protection locked="0"/>
    </xf>
    <xf numFmtId="0" fontId="16" fillId="2" borderId="15" xfId="0" applyFont="1" applyFill="1" applyBorder="1" applyAlignment="1" applyProtection="1">
      <alignment horizontal="left" vertical="center" wrapText="1"/>
      <protection locked="0"/>
    </xf>
    <xf numFmtId="0" fontId="16" fillId="2" borderId="18"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31" fillId="2" borderId="21" xfId="0" applyFont="1" applyFill="1" applyBorder="1" applyAlignment="1" applyProtection="1">
      <alignment horizontal="left" vertical="center" wrapText="1"/>
      <protection locked="0"/>
    </xf>
    <xf numFmtId="0" fontId="31" fillId="2" borderId="22" xfId="0" applyFont="1" applyFill="1" applyBorder="1" applyAlignment="1" applyProtection="1">
      <alignment horizontal="left" vertical="center" wrapText="1"/>
      <protection locked="0"/>
    </xf>
    <xf numFmtId="0" fontId="31" fillId="2" borderId="2" xfId="0"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31" fillId="2" borderId="20" xfId="0" applyFont="1" applyFill="1" applyBorder="1" applyAlignment="1" applyProtection="1">
      <alignment horizontal="left" vertical="center" wrapText="1"/>
      <protection locked="0"/>
    </xf>
    <xf numFmtId="0" fontId="31" fillId="2" borderId="23" xfId="0" applyFont="1" applyFill="1" applyBorder="1" applyAlignment="1" applyProtection="1">
      <alignment horizontal="left" vertical="center" wrapText="1"/>
      <protection locked="0"/>
    </xf>
    <xf numFmtId="0" fontId="31" fillId="2" borderId="24"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20" xfId="0" applyFont="1" applyFill="1" applyBorder="1" applyAlignment="1" applyProtection="1">
      <alignment horizontal="center" vertical="center"/>
      <protection locked="0"/>
    </xf>
    <xf numFmtId="0" fontId="4" fillId="2" borderId="23" xfId="0" applyFont="1" applyFill="1" applyBorder="1" applyAlignment="1" applyProtection="1">
      <alignment horizontal="center" vertical="center"/>
      <protection locked="0"/>
    </xf>
    <xf numFmtId="0" fontId="4" fillId="2" borderId="24"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167" fontId="3" fillId="2" borderId="22" xfId="0" applyNumberFormat="1" applyFont="1" applyFill="1" applyBorder="1" applyAlignment="1" applyProtection="1">
      <alignment horizontal="center" vertical="center" wrapText="1"/>
      <protection locked="0"/>
    </xf>
    <xf numFmtId="167" fontId="3" fillId="2" borderId="2" xfId="0" applyNumberFormat="1" applyFont="1" applyFill="1" applyBorder="1" applyAlignment="1" applyProtection="1">
      <alignment horizontal="center" vertical="center" wrapText="1"/>
      <protection locked="0"/>
    </xf>
    <xf numFmtId="167" fontId="3" fillId="2" borderId="16" xfId="0" applyNumberFormat="1" applyFont="1" applyFill="1" applyBorder="1" applyAlignment="1" applyProtection="1">
      <alignment horizontal="center" vertical="center" wrapText="1"/>
      <protection locked="0"/>
    </xf>
    <xf numFmtId="167" fontId="3" fillId="2" borderId="0" xfId="0" applyNumberFormat="1" applyFont="1" applyFill="1" applyBorder="1" applyAlignment="1" applyProtection="1">
      <alignment horizontal="center" vertical="center" wrapText="1"/>
      <protection locked="0"/>
    </xf>
    <xf numFmtId="167" fontId="3" fillId="2" borderId="20" xfId="0" applyNumberFormat="1" applyFont="1" applyFill="1" applyBorder="1" applyAlignment="1" applyProtection="1">
      <alignment horizontal="center" vertical="center" wrapText="1"/>
      <protection locked="0"/>
    </xf>
    <xf numFmtId="167" fontId="3" fillId="2" borderId="23" xfId="0" applyNumberFormat="1" applyFont="1" applyFill="1" applyBorder="1" applyAlignment="1" applyProtection="1">
      <alignment horizontal="center" vertical="center" wrapText="1"/>
      <protection locked="0"/>
    </xf>
    <xf numFmtId="167" fontId="3" fillId="2" borderId="24" xfId="0" applyNumberFormat="1" applyFont="1" applyFill="1" applyBorder="1" applyAlignment="1" applyProtection="1">
      <alignment horizontal="center" vertical="center" wrapText="1"/>
      <protection locked="0"/>
    </xf>
    <xf numFmtId="167" fontId="3" fillId="2" borderId="11" xfId="0" applyNumberFormat="1"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16"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wrapText="1"/>
      <protection locked="0"/>
    </xf>
    <xf numFmtId="0" fontId="3" fillId="2" borderId="23" xfId="0"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16"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2" borderId="23" xfId="0" applyFont="1" applyFill="1" applyBorder="1" applyAlignment="1" applyProtection="1">
      <alignment horizontal="center" vertical="center"/>
      <protection locked="0"/>
    </xf>
    <xf numFmtId="0" fontId="3" fillId="2" borderId="24"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167" fontId="3" fillId="2" borderId="21" xfId="0" applyNumberFormat="1" applyFont="1" applyFill="1" applyBorder="1" applyAlignment="1" applyProtection="1">
      <alignment horizontal="left" vertical="center" wrapText="1"/>
      <protection locked="0"/>
    </xf>
    <xf numFmtId="167" fontId="4" fillId="2" borderId="22" xfId="0" applyNumberFormat="1" applyFont="1" applyFill="1" applyBorder="1" applyAlignment="1" applyProtection="1">
      <alignment horizontal="left" vertical="center" wrapText="1"/>
      <protection locked="0"/>
    </xf>
    <xf numFmtId="167" fontId="4" fillId="2" borderId="2" xfId="0" applyNumberFormat="1" applyFont="1" applyFill="1" applyBorder="1" applyAlignment="1" applyProtection="1">
      <alignment horizontal="left" vertical="center" wrapText="1"/>
      <protection locked="0"/>
    </xf>
    <xf numFmtId="167" fontId="4" fillId="2" borderId="16" xfId="0" applyNumberFormat="1" applyFont="1" applyFill="1" applyBorder="1" applyAlignment="1" applyProtection="1">
      <alignment horizontal="left" vertical="center" wrapText="1"/>
      <protection locked="0"/>
    </xf>
    <xf numFmtId="167" fontId="4" fillId="2" borderId="0" xfId="0" applyNumberFormat="1" applyFont="1" applyFill="1" applyBorder="1" applyAlignment="1" applyProtection="1">
      <alignment horizontal="left" vertical="center" wrapText="1"/>
      <protection locked="0"/>
    </xf>
    <xf numFmtId="167" fontId="4" fillId="2" borderId="20" xfId="0" applyNumberFormat="1" applyFont="1" applyFill="1" applyBorder="1" applyAlignment="1" applyProtection="1">
      <alignment horizontal="left" vertical="center" wrapText="1"/>
      <protection locked="0"/>
    </xf>
    <xf numFmtId="167" fontId="4" fillId="2" borderId="23" xfId="0" applyNumberFormat="1" applyFont="1" applyFill="1" applyBorder="1" applyAlignment="1" applyProtection="1">
      <alignment horizontal="left" vertical="center" wrapText="1"/>
      <protection locked="0"/>
    </xf>
    <xf numFmtId="167" fontId="4" fillId="2" borderId="24" xfId="0" applyNumberFormat="1" applyFont="1" applyFill="1" applyBorder="1" applyAlignment="1" applyProtection="1">
      <alignment horizontal="left" vertical="center" wrapText="1"/>
      <protection locked="0"/>
    </xf>
    <xf numFmtId="167" fontId="4" fillId="2" borderId="11" xfId="0" applyNumberFormat="1" applyFont="1" applyFill="1" applyBorder="1" applyAlignment="1" applyProtection="1">
      <alignment horizontal="left" vertical="center" wrapText="1"/>
      <protection locked="0"/>
    </xf>
    <xf numFmtId="167" fontId="3" fillId="2" borderId="21" xfId="0" applyNumberFormat="1" applyFont="1" applyFill="1" applyBorder="1" applyAlignment="1" applyProtection="1">
      <alignment horizontal="left" vertical="top" wrapText="1"/>
      <protection locked="0"/>
    </xf>
    <xf numFmtId="167" fontId="4" fillId="2" borderId="22" xfId="0" applyNumberFormat="1" applyFont="1" applyFill="1" applyBorder="1" applyAlignment="1" applyProtection="1">
      <alignment horizontal="left" vertical="top" wrapText="1"/>
      <protection locked="0"/>
    </xf>
    <xf numFmtId="167" fontId="4" fillId="2" borderId="2" xfId="0" applyNumberFormat="1" applyFont="1" applyFill="1" applyBorder="1" applyAlignment="1" applyProtection="1">
      <alignment horizontal="left" vertical="top" wrapText="1"/>
      <protection locked="0"/>
    </xf>
    <xf numFmtId="167" fontId="4" fillId="2" borderId="16" xfId="0" applyNumberFormat="1" applyFont="1" applyFill="1" applyBorder="1" applyAlignment="1" applyProtection="1">
      <alignment horizontal="left" vertical="top" wrapText="1"/>
      <protection locked="0"/>
    </xf>
    <xf numFmtId="167" fontId="4" fillId="2" borderId="0" xfId="0" applyNumberFormat="1" applyFont="1" applyFill="1" applyBorder="1" applyAlignment="1" applyProtection="1">
      <alignment horizontal="left" vertical="top" wrapText="1"/>
      <protection locked="0"/>
    </xf>
    <xf numFmtId="167" fontId="4" fillId="2" borderId="20" xfId="0" applyNumberFormat="1" applyFont="1" applyFill="1" applyBorder="1" applyAlignment="1" applyProtection="1">
      <alignment horizontal="left" vertical="top" wrapText="1"/>
      <protection locked="0"/>
    </xf>
    <xf numFmtId="167" fontId="4" fillId="2" borderId="23" xfId="0" applyNumberFormat="1" applyFont="1" applyFill="1" applyBorder="1" applyAlignment="1" applyProtection="1">
      <alignment horizontal="left" vertical="top" wrapText="1"/>
      <protection locked="0"/>
    </xf>
    <xf numFmtId="167" fontId="4" fillId="2" borderId="24" xfId="0" applyNumberFormat="1" applyFont="1" applyFill="1" applyBorder="1" applyAlignment="1" applyProtection="1">
      <alignment horizontal="left" vertical="top" wrapText="1"/>
      <protection locked="0"/>
    </xf>
    <xf numFmtId="167" fontId="4" fillId="2" borderId="11" xfId="0" applyNumberFormat="1" applyFont="1" applyFill="1" applyBorder="1" applyAlignment="1" applyProtection="1">
      <alignment horizontal="left" vertical="top" wrapText="1"/>
      <protection locked="0"/>
    </xf>
    <xf numFmtId="0" fontId="3" fillId="0" borderId="21" xfId="0" applyNumberFormat="1" applyFont="1" applyFill="1" applyBorder="1" applyAlignment="1" applyProtection="1">
      <alignment horizontal="justify" vertical="justify" readingOrder="1"/>
      <protection locked="0"/>
    </xf>
    <xf numFmtId="0" fontId="3" fillId="0" borderId="22" xfId="0" applyNumberFormat="1" applyFont="1" applyFill="1" applyBorder="1" applyAlignment="1" applyProtection="1">
      <alignment horizontal="justify" vertical="justify" readingOrder="1"/>
      <protection locked="0"/>
    </xf>
    <xf numFmtId="0" fontId="3" fillId="0" borderId="2" xfId="0" applyNumberFormat="1" applyFont="1" applyFill="1" applyBorder="1" applyAlignment="1" applyProtection="1">
      <alignment horizontal="justify" vertical="justify" readingOrder="1"/>
      <protection locked="0"/>
    </xf>
    <xf numFmtId="0" fontId="3" fillId="0" borderId="16" xfId="0" applyNumberFormat="1" applyFont="1" applyFill="1" applyBorder="1" applyAlignment="1" applyProtection="1">
      <alignment horizontal="justify" vertical="justify" readingOrder="1"/>
      <protection locked="0"/>
    </xf>
    <xf numFmtId="0" fontId="3" fillId="0" borderId="0" xfId="0" applyNumberFormat="1" applyFont="1" applyFill="1" applyBorder="1" applyAlignment="1" applyProtection="1">
      <alignment horizontal="justify" vertical="justify" readingOrder="1"/>
      <protection locked="0"/>
    </xf>
    <xf numFmtId="0" fontId="3" fillId="0" borderId="20" xfId="0" applyNumberFormat="1" applyFont="1" applyFill="1" applyBorder="1" applyAlignment="1" applyProtection="1">
      <alignment horizontal="justify" vertical="justify" readingOrder="1"/>
      <protection locked="0"/>
    </xf>
    <xf numFmtId="0" fontId="3" fillId="0" borderId="23" xfId="0" applyNumberFormat="1" applyFont="1" applyFill="1" applyBorder="1" applyAlignment="1" applyProtection="1">
      <alignment horizontal="justify" vertical="justify" readingOrder="1"/>
      <protection locked="0"/>
    </xf>
    <xf numFmtId="0" fontId="3" fillId="0" borderId="24" xfId="0" applyNumberFormat="1" applyFont="1" applyFill="1" applyBorder="1" applyAlignment="1" applyProtection="1">
      <alignment horizontal="justify" vertical="justify" readingOrder="1"/>
      <protection locked="0"/>
    </xf>
    <xf numFmtId="0" fontId="3" fillId="0" borderId="11" xfId="0" applyNumberFormat="1" applyFont="1" applyFill="1" applyBorder="1" applyAlignment="1" applyProtection="1">
      <alignment horizontal="justify" vertical="justify" readingOrder="1"/>
      <protection locked="0"/>
    </xf>
    <xf numFmtId="167" fontId="3" fillId="2" borderId="22" xfId="0" applyNumberFormat="1" applyFont="1" applyFill="1" applyBorder="1" applyAlignment="1" applyProtection="1">
      <alignment horizontal="left" vertical="center" wrapText="1"/>
      <protection locked="0"/>
    </xf>
    <xf numFmtId="167" fontId="3" fillId="2" borderId="2" xfId="0" applyNumberFormat="1" applyFont="1" applyFill="1" applyBorder="1" applyAlignment="1" applyProtection="1">
      <alignment horizontal="left" vertical="center" wrapText="1"/>
      <protection locked="0"/>
    </xf>
    <xf numFmtId="167" fontId="3" fillId="2" borderId="16" xfId="0" applyNumberFormat="1" applyFont="1" applyFill="1" applyBorder="1" applyAlignment="1" applyProtection="1">
      <alignment horizontal="left" vertical="center" wrapText="1"/>
      <protection locked="0"/>
    </xf>
    <xf numFmtId="167" fontId="3" fillId="2" borderId="0" xfId="0" applyNumberFormat="1" applyFont="1" applyFill="1" applyBorder="1" applyAlignment="1" applyProtection="1">
      <alignment horizontal="left" vertical="center" wrapText="1"/>
      <protection locked="0"/>
    </xf>
    <xf numFmtId="167" fontId="3" fillId="2" borderId="20" xfId="0" applyNumberFormat="1" applyFont="1" applyFill="1" applyBorder="1" applyAlignment="1" applyProtection="1">
      <alignment horizontal="left" vertical="center" wrapText="1"/>
      <protection locked="0"/>
    </xf>
    <xf numFmtId="167" fontId="3" fillId="2" borderId="23" xfId="0" applyNumberFormat="1" applyFont="1" applyFill="1" applyBorder="1" applyAlignment="1" applyProtection="1">
      <alignment horizontal="left" vertical="center" wrapText="1"/>
      <protection locked="0"/>
    </xf>
    <xf numFmtId="167" fontId="3" fillId="2" borderId="24" xfId="0" applyNumberFormat="1" applyFont="1" applyFill="1" applyBorder="1" applyAlignment="1" applyProtection="1">
      <alignment horizontal="left" vertical="center" wrapText="1"/>
      <protection locked="0"/>
    </xf>
    <xf numFmtId="167" fontId="3" fillId="2" borderId="11"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4" fillId="2" borderId="2"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protection locked="0"/>
    </xf>
    <xf numFmtId="0" fontId="4" fillId="2" borderId="20" xfId="0" applyFont="1" applyFill="1" applyBorder="1" applyAlignment="1" applyProtection="1">
      <alignment horizontal="left" vertical="center" wrapText="1"/>
      <protection locked="0"/>
    </xf>
    <xf numFmtId="0" fontId="4" fillId="2" borderId="23" xfId="0" applyFont="1" applyFill="1" applyBorder="1" applyAlignment="1" applyProtection="1">
      <alignment horizontal="left" vertical="center" wrapText="1"/>
      <protection locked="0"/>
    </xf>
    <xf numFmtId="0" fontId="4" fillId="2" borderId="24" xfId="0" applyFont="1" applyFill="1" applyBorder="1" applyAlignment="1" applyProtection="1">
      <alignment horizontal="left" vertical="center" wrapText="1"/>
      <protection locked="0"/>
    </xf>
    <xf numFmtId="0" fontId="4" fillId="2" borderId="11" xfId="0" applyFont="1" applyFill="1" applyBorder="1" applyAlignment="1" applyProtection="1">
      <alignment horizontal="left" vertical="center" wrapText="1"/>
      <protection locked="0"/>
    </xf>
    <xf numFmtId="9" fontId="16" fillId="2" borderId="7" xfId="0" applyNumberFormat="1" applyFont="1" applyFill="1" applyBorder="1" applyAlignment="1" applyProtection="1">
      <alignment horizontal="center" vertical="center" wrapText="1"/>
      <protection locked="0"/>
    </xf>
    <xf numFmtId="167" fontId="4" fillId="2" borderId="21" xfId="0" applyNumberFormat="1" applyFont="1" applyFill="1" applyBorder="1" applyAlignment="1" applyProtection="1">
      <alignment horizontal="center" vertical="center"/>
      <protection locked="0"/>
    </xf>
    <xf numFmtId="167" fontId="4" fillId="2" borderId="22" xfId="0" applyNumberFormat="1" applyFont="1" applyFill="1" applyBorder="1" applyAlignment="1" applyProtection="1">
      <alignment horizontal="center" vertical="center"/>
      <protection locked="0"/>
    </xf>
    <xf numFmtId="167" fontId="4" fillId="2" borderId="2" xfId="0" applyNumberFormat="1" applyFont="1" applyFill="1" applyBorder="1" applyAlignment="1" applyProtection="1">
      <alignment horizontal="center" vertical="center"/>
      <protection locked="0"/>
    </xf>
    <xf numFmtId="167" fontId="4" fillId="2" borderId="16" xfId="0" applyNumberFormat="1" applyFont="1" applyFill="1" applyBorder="1" applyAlignment="1" applyProtection="1">
      <alignment horizontal="center" vertical="center"/>
      <protection locked="0"/>
    </xf>
    <xf numFmtId="167" fontId="4" fillId="2" borderId="0" xfId="0" applyNumberFormat="1" applyFont="1" applyFill="1" applyBorder="1" applyAlignment="1" applyProtection="1">
      <alignment horizontal="center" vertical="center"/>
      <protection locked="0"/>
    </xf>
    <xf numFmtId="167" fontId="4" fillId="2" borderId="20" xfId="0" applyNumberFormat="1" applyFont="1" applyFill="1" applyBorder="1" applyAlignment="1" applyProtection="1">
      <alignment horizontal="center" vertical="center"/>
      <protection locked="0"/>
    </xf>
    <xf numFmtId="167" fontId="4" fillId="2" borderId="23" xfId="0" applyNumberFormat="1" applyFont="1" applyFill="1" applyBorder="1" applyAlignment="1" applyProtection="1">
      <alignment horizontal="center" vertical="center"/>
      <protection locked="0"/>
    </xf>
    <xf numFmtId="167" fontId="4" fillId="2" borderId="24" xfId="0" applyNumberFormat="1" applyFont="1" applyFill="1" applyBorder="1" applyAlignment="1" applyProtection="1">
      <alignment horizontal="center" vertical="center"/>
      <protection locked="0"/>
    </xf>
    <xf numFmtId="167" fontId="4" fillId="2" borderId="11"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protection locked="0"/>
    </xf>
    <xf numFmtId="0" fontId="19" fillId="2" borderId="20"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wrapText="1"/>
      <protection locked="0"/>
    </xf>
    <xf numFmtId="0" fontId="4" fillId="2" borderId="18" xfId="0" applyFont="1" applyFill="1" applyBorder="1" applyAlignment="1" applyProtection="1">
      <alignment horizontal="center" vertical="center" wrapText="1"/>
      <protection locked="0"/>
    </xf>
    <xf numFmtId="0" fontId="5" fillId="2" borderId="15"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11" xfId="0" applyFont="1" applyFill="1" applyBorder="1" applyAlignment="1">
      <alignment horizontal="center" vertical="center" wrapText="1"/>
    </xf>
    <xf numFmtId="14" fontId="4" fillId="2" borderId="7" xfId="0" applyNumberFormat="1" applyFont="1" applyFill="1" applyBorder="1" applyAlignment="1">
      <alignment horizontal="center" vertical="center" wrapText="1"/>
    </xf>
    <xf numFmtId="166" fontId="4" fillId="2" borderId="7" xfId="0" applyNumberFormat="1" applyFont="1" applyFill="1" applyBorder="1" applyAlignment="1">
      <alignment horizontal="center" vertical="center" wrapText="1"/>
    </xf>
  </cellXfs>
  <cellStyles count="14">
    <cellStyle name="Hipervínculo 2" xfId="1"/>
    <cellStyle name="Millares" xfId="2" builtinId="3"/>
    <cellStyle name="Millares 2" xfId="11"/>
    <cellStyle name="Moneda" xfId="12" builtinId="4"/>
    <cellStyle name="Moneda_FICHA TECNICA INDICADOR" xfId="3"/>
    <cellStyle name="Normal" xfId="0" builtinId="0"/>
    <cellStyle name="Normal 2" xfId="4"/>
    <cellStyle name="Normal 3" xfId="5"/>
    <cellStyle name="Normal 3 2" xfId="10"/>
    <cellStyle name="Normal 4" xfId="13"/>
    <cellStyle name="Porcentual" xfId="6" builtinId="5"/>
    <cellStyle name="Porcentual 2" xfId="7"/>
    <cellStyle name="Porcentual 2 2" xfId="8"/>
    <cellStyle name="Porcentual 2 2 2" xfId="9"/>
  </cellStyles>
  <dxfs count="108">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8333333333333328E-2"/>
          <c:y val="3.1746031746031744E-2"/>
          <c:w val="0.46833333333333327"/>
          <c:h val="0.67857142857142982"/>
        </c:manualLayout>
      </c:layout>
      <c:barChart>
        <c:barDir val="col"/>
        <c:grouping val="clustered"/>
        <c:ser>
          <c:idx val="0"/>
          <c:order val="0"/>
          <c:tx>
            <c:strRef>
              <c:f>'4.1.1.1 '!$B$26</c:f>
              <c:strCache>
                <c:ptCount val="1"/>
                <c:pt idx="0">
                  <c:v>porcentaje de ejecucion </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'4.1.1.1 '!$C$25:$H$25</c:f>
              <c:strCache>
                <c:ptCount val="6"/>
                <c:pt idx="0">
                  <c:v>FEBRERO</c:v>
                </c:pt>
                <c:pt idx="1">
                  <c:v>ABRIL</c:v>
                </c:pt>
                <c:pt idx="2">
                  <c:v>JUNIO</c:v>
                </c:pt>
                <c:pt idx="3">
                  <c:v>AGOSTO</c:v>
                </c:pt>
                <c:pt idx="4">
                  <c:v>OCTUBRE</c:v>
                </c:pt>
                <c:pt idx="5">
                  <c:v>DICIEMBRE</c:v>
                </c:pt>
              </c:strCache>
            </c:strRef>
          </c:cat>
          <c:val>
            <c:numRef>
              <c:f>'4.1.1.1 '!$C$26:$H$26</c:f>
              <c:numCache>
                <c:formatCode>#,##0</c:formatCode>
                <c:ptCount val="6"/>
              </c:numCache>
            </c:numRef>
          </c:val>
        </c:ser>
        <c:axId val="101099008"/>
        <c:axId val="101100544"/>
      </c:barChart>
      <c:lineChart>
        <c:grouping val="standard"/>
        <c:ser>
          <c:idx val="1"/>
          <c:order val="1"/>
          <c:tx>
            <c:strRef>
              <c:f>'4.1.1.1 '!$B$27</c:f>
              <c:strCache>
                <c:ptCount val="1"/>
                <c:pt idx="0">
                  <c:v>Porcentaje de obligaciones
laborales cumplidas.</c:v>
                </c:pt>
              </c:strCache>
            </c:strRef>
          </c:tx>
          <c:marker>
            <c:symbol val="none"/>
          </c:marker>
          <c:cat>
            <c:strRef>
              <c:f>'4.1.1.1 '!$C$25:$H$25</c:f>
              <c:strCache>
                <c:ptCount val="6"/>
                <c:pt idx="0">
                  <c:v>FEBRERO</c:v>
                </c:pt>
                <c:pt idx="1">
                  <c:v>ABRIL</c:v>
                </c:pt>
                <c:pt idx="2">
                  <c:v>JUNIO</c:v>
                </c:pt>
                <c:pt idx="3">
                  <c:v>AGOSTO</c:v>
                </c:pt>
                <c:pt idx="4">
                  <c:v>OCTUBRE</c:v>
                </c:pt>
                <c:pt idx="5">
                  <c:v>DICIEMBRE</c:v>
                </c:pt>
              </c:strCache>
            </c:strRef>
          </c:cat>
          <c:val>
            <c:numRef>
              <c:f>'4.1.1.1 '!$C$27:$H$27</c:f>
              <c:numCache>
                <c:formatCode>0</c:formatCode>
                <c:ptCount val="6"/>
                <c:pt idx="0">
                  <c:v>100</c:v>
                </c:pt>
                <c:pt idx="1">
                  <c:v>100</c:v>
                </c:pt>
                <c:pt idx="2">
                  <c:v>100</c:v>
                </c:pt>
                <c:pt idx="3">
                  <c:v>100</c:v>
                </c:pt>
                <c:pt idx="4">
                  <c:v>100</c:v>
                </c:pt>
                <c:pt idx="5">
                  <c:v>100</c:v>
                </c:pt>
              </c:numCache>
            </c:numRef>
          </c:val>
        </c:ser>
        <c:marker val="1"/>
        <c:axId val="101099008"/>
        <c:axId val="101100544"/>
      </c:lineChart>
      <c:lineChart>
        <c:grouping val="standard"/>
        <c:ser>
          <c:idx val="2"/>
          <c:order val="2"/>
          <c:tx>
            <c:strRef>
              <c:f>'4.1.1.1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'4.1.1.1 '!$C$25:$H$25</c:f>
              <c:strCache>
                <c:ptCount val="6"/>
                <c:pt idx="0">
                  <c:v>FEBRERO</c:v>
                </c:pt>
                <c:pt idx="1">
                  <c:v>ABRIL</c:v>
                </c:pt>
                <c:pt idx="2">
                  <c:v>JUNIO</c:v>
                </c:pt>
                <c:pt idx="3">
                  <c:v>AGOSTO</c:v>
                </c:pt>
                <c:pt idx="4">
                  <c:v>OCTUBRE</c:v>
                </c:pt>
                <c:pt idx="5">
                  <c:v>DICIEMBRE</c:v>
                </c:pt>
              </c:strCache>
            </c:strRef>
          </c:cat>
          <c:val>
            <c:numRef>
              <c:f>'4.1.1.1 '!$C$28:$H$28</c:f>
              <c:numCache>
                <c:formatCode>0%</c:formatCode>
                <c:ptCount val="6"/>
                <c:pt idx="0">
                  <c:v>0</c:v>
                </c:pt>
                <c:pt idx="1">
                  <c:v>0</c:v>
                </c:pt>
                <c:pt idx="2">
                  <c:v>0</c:v>
                </c:pt>
                <c:pt idx="3">
                  <c:v>0</c:v>
                </c:pt>
                <c:pt idx="4">
                  <c:v>0</c:v>
                </c:pt>
                <c:pt idx="5">
                  <c:v>0</c:v>
                </c:pt>
              </c:numCache>
            </c:numRef>
          </c:val>
        </c:ser>
        <c:marker val="1"/>
        <c:axId val="101102336"/>
        <c:axId val="101103872"/>
      </c:lineChart>
      <c:catAx>
        <c:axId val="10109900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1100544"/>
        <c:crosses val="autoZero"/>
        <c:auto val="1"/>
        <c:lblAlgn val="ctr"/>
        <c:lblOffset val="100"/>
      </c:catAx>
      <c:valAx>
        <c:axId val="10110054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099008"/>
        <c:crosses val="autoZero"/>
        <c:crossBetween val="between"/>
      </c:valAx>
      <c:catAx>
        <c:axId val="101102336"/>
        <c:scaling>
          <c:orientation val="minMax"/>
        </c:scaling>
        <c:delete val="1"/>
        <c:axPos val="b"/>
        <c:tickLblPos val="none"/>
        <c:crossAx val="101103872"/>
        <c:crosses val="autoZero"/>
        <c:auto val="1"/>
        <c:lblAlgn val="ctr"/>
        <c:lblOffset val="100"/>
      </c:catAx>
      <c:valAx>
        <c:axId val="1011038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102336"/>
        <c:crosses val="max"/>
        <c:crossBetween val="between"/>
      </c:valAx>
    </c:plotArea>
    <c:legend>
      <c:legendPos val="r"/>
      <c:layout>
        <c:manualLayout>
          <c:xMode val="edge"/>
          <c:yMode val="edge"/>
          <c:x val="0.67190568678915308"/>
          <c:y val="0.28982293879931748"/>
          <c:w val="0.31237707786526797"/>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22" l="0.70000000000000062" r="0.70000000000000062" t="0.750000000000003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3145539906103323"/>
          <c:y val="3.1872509960159411E-2"/>
          <c:w val="0.406103286384977"/>
          <c:h val="0.67729083665338996"/>
        </c:manualLayout>
      </c:layout>
      <c:barChart>
        <c:barDir val="col"/>
        <c:grouping val="clustered"/>
        <c:ser>
          <c:idx val="0"/>
          <c:order val="0"/>
          <c:tx>
            <c:strRef>
              <c:f>'4.1.2.2 (B)'!$B$26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'4.1.2.2 (B)'!$C$25:$H$25</c:f>
              <c:strCache>
                <c:ptCount val="6"/>
                <c:pt idx="0">
                  <c:v>FEBRERO</c:v>
                </c:pt>
                <c:pt idx="1">
                  <c:v>ABRIL</c:v>
                </c:pt>
                <c:pt idx="2">
                  <c:v>JUNIO</c:v>
                </c:pt>
                <c:pt idx="3">
                  <c:v>AGOSTO</c:v>
                </c:pt>
                <c:pt idx="4">
                  <c:v>OCTUBRE</c:v>
                </c:pt>
                <c:pt idx="5">
                  <c:v>DICIEMBRE</c:v>
                </c:pt>
              </c:strCache>
            </c:strRef>
          </c:cat>
          <c:val>
            <c:numRef>
              <c:f>'4.1.2.2 (B)'!$C$26:$H$26</c:f>
              <c:numCache>
                <c:formatCode>#,##0</c:formatCode>
                <c:ptCount val="6"/>
              </c:numCache>
            </c:numRef>
          </c:val>
        </c:ser>
        <c:axId val="102843520"/>
        <c:axId val="102845056"/>
      </c:barChart>
      <c:lineChart>
        <c:grouping val="standard"/>
        <c:ser>
          <c:idx val="1"/>
          <c:order val="1"/>
          <c:tx>
            <c:strRef>
              <c:f>'4.1.2.2 (B)'!$B$27</c:f>
              <c:strCache>
                <c:ptCount val="1"/>
                <c:pt idx="0">
                  <c:v>Total I.E FORTALECIDAS ESPERADAS</c:v>
                </c:pt>
              </c:strCache>
            </c:strRef>
          </c:tx>
          <c:marker>
            <c:symbol val="none"/>
          </c:marker>
          <c:cat>
            <c:strRef>
              <c:f>'4.1.2.2 (B)'!$C$25:$H$25</c:f>
              <c:strCache>
                <c:ptCount val="6"/>
                <c:pt idx="0">
                  <c:v>FEBRERO</c:v>
                </c:pt>
                <c:pt idx="1">
                  <c:v>ABRIL</c:v>
                </c:pt>
                <c:pt idx="2">
                  <c:v>JUNIO</c:v>
                </c:pt>
                <c:pt idx="3">
                  <c:v>AGOSTO</c:v>
                </c:pt>
                <c:pt idx="4">
                  <c:v>OCTUBRE</c:v>
                </c:pt>
                <c:pt idx="5">
                  <c:v>DICIEMBRE</c:v>
                </c:pt>
              </c:strCache>
            </c:strRef>
          </c:cat>
          <c:val>
            <c:numRef>
              <c:f>'4.1.2.2 (B)'!$C$27:$H$27</c:f>
              <c:numCache>
                <c:formatCode>0</c:formatCode>
                <c:ptCount val="6"/>
                <c:pt idx="0">
                  <c:v>1</c:v>
                </c:pt>
                <c:pt idx="1">
                  <c:v>1</c:v>
                </c:pt>
                <c:pt idx="2">
                  <c:v>1</c:v>
                </c:pt>
                <c:pt idx="3">
                  <c:v>1</c:v>
                </c:pt>
                <c:pt idx="4">
                  <c:v>1</c:v>
                </c:pt>
                <c:pt idx="5">
                  <c:v>1</c:v>
                </c:pt>
              </c:numCache>
            </c:numRef>
          </c:val>
        </c:ser>
        <c:marker val="1"/>
        <c:axId val="102843520"/>
        <c:axId val="102845056"/>
      </c:lineChart>
      <c:lineChart>
        <c:grouping val="standard"/>
        <c:ser>
          <c:idx val="2"/>
          <c:order val="2"/>
          <c:tx>
            <c:strRef>
              <c:f>'4.1.2.2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'4.1.2.2 (B)'!$C$25:$H$25</c:f>
              <c:strCache>
                <c:ptCount val="6"/>
                <c:pt idx="0">
                  <c:v>FEBRERO</c:v>
                </c:pt>
                <c:pt idx="1">
                  <c:v>ABRIL</c:v>
                </c:pt>
                <c:pt idx="2">
                  <c:v>JUNIO</c:v>
                </c:pt>
                <c:pt idx="3">
                  <c:v>AGOSTO</c:v>
                </c:pt>
                <c:pt idx="4">
                  <c:v>OCTUBRE</c:v>
                </c:pt>
                <c:pt idx="5">
                  <c:v>DICIEMBRE</c:v>
                </c:pt>
              </c:strCache>
            </c:strRef>
          </c:cat>
          <c:val>
            <c:numRef>
              <c:f>'4.1.2.2 (B)'!$C$28:$H$28</c:f>
              <c:numCache>
                <c:formatCode>0%</c:formatCode>
                <c:ptCount val="6"/>
                <c:pt idx="0">
                  <c:v>0</c:v>
                </c:pt>
                <c:pt idx="1">
                  <c:v>0</c:v>
                </c:pt>
                <c:pt idx="2">
                  <c:v>0</c:v>
                </c:pt>
                <c:pt idx="3">
                  <c:v>0</c:v>
                </c:pt>
                <c:pt idx="4">
                  <c:v>0</c:v>
                </c:pt>
                <c:pt idx="5">
                  <c:v>0</c:v>
                </c:pt>
              </c:numCache>
            </c:numRef>
          </c:val>
        </c:ser>
        <c:marker val="1"/>
        <c:axId val="102859136"/>
        <c:axId val="102860672"/>
      </c:lineChart>
      <c:catAx>
        <c:axId val="1028435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845056"/>
        <c:crosses val="autoZero"/>
        <c:auto val="1"/>
        <c:lblAlgn val="ctr"/>
        <c:lblOffset val="100"/>
      </c:catAx>
      <c:valAx>
        <c:axId val="10284505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843520"/>
        <c:crosses val="autoZero"/>
        <c:crossBetween val="between"/>
      </c:valAx>
      <c:catAx>
        <c:axId val="102859136"/>
        <c:scaling>
          <c:orientation val="minMax"/>
        </c:scaling>
        <c:delete val="1"/>
        <c:axPos val="b"/>
        <c:tickLblPos val="none"/>
        <c:crossAx val="102860672"/>
        <c:crosses val="autoZero"/>
        <c:auto val="1"/>
        <c:lblAlgn val="ctr"/>
        <c:lblOffset val="100"/>
      </c:catAx>
      <c:valAx>
        <c:axId val="1028606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859136"/>
        <c:crosses val="max"/>
        <c:crossBetween val="between"/>
      </c:valAx>
    </c:plotArea>
    <c:legend>
      <c:legendPos val="r"/>
      <c:layout>
        <c:manualLayout>
          <c:xMode val="edge"/>
          <c:yMode val="edge"/>
          <c:x val="0.67190590612793211"/>
          <c:y val="0.28982317449362682"/>
          <c:w val="0.31237711483247743"/>
          <c:h val="0.4446905292216957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2984054669703873"/>
          <c:y val="3.1872509960159411E-2"/>
          <c:w val="0.41457858769931755"/>
          <c:h val="0.67729083665338996"/>
        </c:manualLayout>
      </c:layout>
      <c:barChart>
        <c:barDir val="col"/>
        <c:grouping val="clustered"/>
        <c:ser>
          <c:idx val="0"/>
          <c:order val="0"/>
          <c:tx>
            <c:strRef>
              <c:f>'4.1.2.2 (C)'!$B$26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'4.1.2.2 (C)'!$C$25:$H$25</c:f>
              <c:strCache>
                <c:ptCount val="6"/>
                <c:pt idx="0">
                  <c:v>FEBRERO</c:v>
                </c:pt>
                <c:pt idx="1">
                  <c:v>ABRIL</c:v>
                </c:pt>
                <c:pt idx="2">
                  <c:v>JUNIO</c:v>
                </c:pt>
                <c:pt idx="3">
                  <c:v>AGOSTO</c:v>
                </c:pt>
                <c:pt idx="4">
                  <c:v>OCTUBRE</c:v>
                </c:pt>
                <c:pt idx="5">
                  <c:v>DICIEMBRE</c:v>
                </c:pt>
              </c:strCache>
            </c:strRef>
          </c:cat>
          <c:val>
            <c:numRef>
              <c:f>'4.1.2.2 (C)'!$C$26:$H$26</c:f>
              <c:numCache>
                <c:formatCode>#,##0</c:formatCode>
                <c:ptCount val="6"/>
                <c:pt idx="0">
                  <c:v>0</c:v>
                </c:pt>
              </c:numCache>
            </c:numRef>
          </c:val>
        </c:ser>
        <c:axId val="102803328"/>
        <c:axId val="102804864"/>
      </c:barChart>
      <c:lineChart>
        <c:grouping val="standard"/>
        <c:ser>
          <c:idx val="1"/>
          <c:order val="1"/>
          <c:tx>
            <c:strRef>
              <c:f>'4.1.2.2 (C)'!$B$27</c:f>
              <c:strCache>
                <c:ptCount val="1"/>
                <c:pt idx="0">
                  <c:v>Total I.E FORTALECIDAS ESPERADAS</c:v>
                </c:pt>
              </c:strCache>
            </c:strRef>
          </c:tx>
          <c:marker>
            <c:symbol val="none"/>
          </c:marker>
          <c:cat>
            <c:strRef>
              <c:f>'4.1.2.2 (C)'!$C$25:$H$25</c:f>
              <c:strCache>
                <c:ptCount val="6"/>
                <c:pt idx="0">
                  <c:v>FEBRERO</c:v>
                </c:pt>
                <c:pt idx="1">
                  <c:v>ABRIL</c:v>
                </c:pt>
                <c:pt idx="2">
                  <c:v>JUNIO</c:v>
                </c:pt>
                <c:pt idx="3">
                  <c:v>AGOSTO</c:v>
                </c:pt>
                <c:pt idx="4">
                  <c:v>OCTUBRE</c:v>
                </c:pt>
                <c:pt idx="5">
                  <c:v>DICIEMBRE</c:v>
                </c:pt>
              </c:strCache>
            </c:strRef>
          </c:cat>
          <c:val>
            <c:numRef>
              <c:f>'4.1.2.2 (C)'!$C$27:$H$27</c:f>
              <c:numCache>
                <c:formatCode>0</c:formatCode>
                <c:ptCount val="6"/>
                <c:pt idx="0">
                  <c:v>6</c:v>
                </c:pt>
                <c:pt idx="1">
                  <c:v>6</c:v>
                </c:pt>
                <c:pt idx="2">
                  <c:v>6</c:v>
                </c:pt>
                <c:pt idx="3">
                  <c:v>6</c:v>
                </c:pt>
                <c:pt idx="4">
                  <c:v>6</c:v>
                </c:pt>
                <c:pt idx="5">
                  <c:v>6</c:v>
                </c:pt>
              </c:numCache>
            </c:numRef>
          </c:val>
        </c:ser>
        <c:marker val="1"/>
        <c:axId val="102803328"/>
        <c:axId val="102804864"/>
      </c:lineChart>
      <c:lineChart>
        <c:grouping val="standard"/>
        <c:ser>
          <c:idx val="2"/>
          <c:order val="2"/>
          <c:tx>
            <c:strRef>
              <c:f>'4.1.2.2 (C)'!$B$28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'4.1.2.2 (C)'!$C$25:$H$25</c:f>
              <c:strCache>
                <c:ptCount val="6"/>
                <c:pt idx="0">
                  <c:v>FEBRERO</c:v>
                </c:pt>
                <c:pt idx="1">
                  <c:v>ABRIL</c:v>
                </c:pt>
                <c:pt idx="2">
                  <c:v>JUNIO</c:v>
                </c:pt>
                <c:pt idx="3">
                  <c:v>AGOSTO</c:v>
                </c:pt>
                <c:pt idx="4">
                  <c:v>OCTUBRE</c:v>
                </c:pt>
                <c:pt idx="5">
                  <c:v>DICIEMBRE</c:v>
                </c:pt>
              </c:strCache>
            </c:strRef>
          </c:cat>
          <c:val>
            <c:numRef>
              <c:f>'4.1.2.2 (C)'!$C$28:$H$28</c:f>
              <c:numCache>
                <c:formatCode>0%</c:formatCode>
                <c:ptCount val="6"/>
                <c:pt idx="0">
                  <c:v>0</c:v>
                </c:pt>
                <c:pt idx="1">
                  <c:v>0</c:v>
                </c:pt>
                <c:pt idx="2">
                  <c:v>0</c:v>
                </c:pt>
                <c:pt idx="3">
                  <c:v>0</c:v>
                </c:pt>
                <c:pt idx="4">
                  <c:v>0</c:v>
                </c:pt>
                <c:pt idx="5">
                  <c:v>0</c:v>
                </c:pt>
              </c:numCache>
            </c:numRef>
          </c:val>
        </c:ser>
        <c:marker val="1"/>
        <c:axId val="102909056"/>
        <c:axId val="102910592"/>
      </c:lineChart>
      <c:catAx>
        <c:axId val="1028033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804864"/>
        <c:crosses val="autoZero"/>
        <c:auto val="1"/>
        <c:lblAlgn val="ctr"/>
        <c:lblOffset val="100"/>
      </c:catAx>
      <c:valAx>
        <c:axId val="10280486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803328"/>
        <c:crosses val="autoZero"/>
        <c:crossBetween val="between"/>
      </c:valAx>
      <c:catAx>
        <c:axId val="102909056"/>
        <c:scaling>
          <c:orientation val="minMax"/>
        </c:scaling>
        <c:delete val="1"/>
        <c:axPos val="b"/>
        <c:tickLblPos val="none"/>
        <c:crossAx val="102910592"/>
        <c:crosses val="autoZero"/>
        <c:auto val="1"/>
        <c:lblAlgn val="ctr"/>
        <c:lblOffset val="100"/>
      </c:catAx>
      <c:valAx>
        <c:axId val="10291059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909056"/>
        <c:crosses val="max"/>
        <c:crossBetween val="between"/>
      </c:valAx>
    </c:plotArea>
    <c:legend>
      <c:legendPos val="r"/>
      <c:layout>
        <c:manualLayout>
          <c:xMode val="edge"/>
          <c:yMode val="edge"/>
          <c:x val="0.6719057270460802"/>
          <c:y val="0.28982317449362682"/>
          <c:w val="0.31237709181568774"/>
          <c:h val="0.4446905292216957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 l="0.70000000000000062" r="0.70000000000000062" t="0.75000000000000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2866817155756224"/>
          <c:y val="3.1690140845070484E-2"/>
          <c:w val="0.41309255079006785"/>
          <c:h val="0.7816901408450706"/>
        </c:manualLayout>
      </c:layout>
      <c:barChart>
        <c:barDir val="col"/>
        <c:grouping val="clustered"/>
        <c:ser>
          <c:idx val="0"/>
          <c:order val="0"/>
          <c:tx>
            <c:strRef>
              <c:f>'4.1.2.3 (A)'!$B$26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(A)'!$C$25:$H$25</c:f>
              <c:strCache>
                <c:ptCount val="6"/>
                <c:pt idx="0">
                  <c:v>FEBRERO</c:v>
                </c:pt>
                <c:pt idx="1">
                  <c:v>ABRIL</c:v>
                </c:pt>
                <c:pt idx="2">
                  <c:v>JUNIO</c:v>
                </c:pt>
                <c:pt idx="3">
                  <c:v>AGOSTO</c:v>
                </c:pt>
                <c:pt idx="4">
                  <c:v>OCTUBRE</c:v>
                </c:pt>
                <c:pt idx="5">
                  <c:v>DICIEMBRE</c:v>
                </c:pt>
              </c:strCache>
            </c:strRef>
          </c:cat>
          <c:val>
            <c:numRef>
              <c:f>'4.1.2.3 (A)'!$C$26:$H$26</c:f>
              <c:numCache>
                <c:formatCode>#,##0</c:formatCode>
                <c:ptCount val="6"/>
              </c:numCache>
            </c:numRef>
          </c:val>
        </c:ser>
        <c:axId val="103090816"/>
        <c:axId val="103104896"/>
      </c:barChart>
      <c:lineChart>
        <c:grouping val="standard"/>
        <c:ser>
          <c:idx val="1"/>
          <c:order val="1"/>
          <c:tx>
            <c:strRef>
              <c:f>'4.1.2.3 (A)'!$B$27</c:f>
              <c:strCache>
                <c:ptCount val="1"/>
                <c:pt idx="0">
                  <c:v>No I.E ESPERADAS</c:v>
                </c:pt>
              </c:strCache>
            </c:strRef>
          </c:tx>
          <c:marker>
            <c:symbol val="none"/>
          </c:marker>
          <c:cat>
            <c:strRef>
              <c:f>'4.1.2.3 (A)'!$C$25:$H$25</c:f>
              <c:strCache>
                <c:ptCount val="6"/>
                <c:pt idx="0">
                  <c:v>FEBRERO</c:v>
                </c:pt>
                <c:pt idx="1">
                  <c:v>ABRIL</c:v>
                </c:pt>
                <c:pt idx="2">
                  <c:v>JUNIO</c:v>
                </c:pt>
                <c:pt idx="3">
                  <c:v>AGOSTO</c:v>
                </c:pt>
                <c:pt idx="4">
                  <c:v>OCTUBRE</c:v>
                </c:pt>
                <c:pt idx="5">
                  <c:v>DICIEMBRE</c:v>
                </c:pt>
              </c:strCache>
            </c:strRef>
          </c:cat>
          <c:val>
            <c:numRef>
              <c:f>'4.1.2.3 (A)'!$C$27:$H$27</c:f>
              <c:numCache>
                <c:formatCode>0</c:formatCode>
                <c:ptCount val="6"/>
                <c:pt idx="0">
                  <c:v>41</c:v>
                </c:pt>
                <c:pt idx="1">
                  <c:v>41</c:v>
                </c:pt>
                <c:pt idx="2">
                  <c:v>41</c:v>
                </c:pt>
                <c:pt idx="3">
                  <c:v>41</c:v>
                </c:pt>
                <c:pt idx="4">
                  <c:v>41</c:v>
                </c:pt>
                <c:pt idx="5">
                  <c:v>41</c:v>
                </c:pt>
              </c:numCache>
            </c:numRef>
          </c:val>
        </c:ser>
        <c:marker val="1"/>
        <c:axId val="103090816"/>
        <c:axId val="103104896"/>
      </c:lineChart>
      <c:lineChart>
        <c:grouping val="standard"/>
        <c:ser>
          <c:idx val="2"/>
          <c:order val="2"/>
          <c:tx>
            <c:strRef>
              <c:f>'4.1.2.3 (A)'!$B$28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(A)'!$C$25:$H$25</c:f>
              <c:strCache>
                <c:ptCount val="6"/>
                <c:pt idx="0">
                  <c:v>FEBRERO</c:v>
                </c:pt>
                <c:pt idx="1">
                  <c:v>ABRIL</c:v>
                </c:pt>
                <c:pt idx="2">
                  <c:v>JUNIO</c:v>
                </c:pt>
                <c:pt idx="3">
                  <c:v>AGOSTO</c:v>
                </c:pt>
                <c:pt idx="4">
                  <c:v>OCTUBRE</c:v>
                </c:pt>
                <c:pt idx="5">
                  <c:v>DICIEMBRE</c:v>
                </c:pt>
              </c:strCache>
            </c:strRef>
          </c:cat>
          <c:val>
            <c:numRef>
              <c:f>'4.1.2.3 (A)'!$C$28:$H$28</c:f>
              <c:numCache>
                <c:formatCode>0%</c:formatCode>
                <c:ptCount val="6"/>
                <c:pt idx="0">
                  <c:v>0</c:v>
                </c:pt>
                <c:pt idx="1">
                  <c:v>0</c:v>
                </c:pt>
                <c:pt idx="2">
                  <c:v>0</c:v>
                </c:pt>
                <c:pt idx="3">
                  <c:v>0</c:v>
                </c:pt>
                <c:pt idx="4">
                  <c:v>0</c:v>
                </c:pt>
                <c:pt idx="5">
                  <c:v>0</c:v>
                </c:pt>
              </c:numCache>
            </c:numRef>
          </c:val>
        </c:ser>
        <c:marker val="1"/>
        <c:axId val="103106432"/>
        <c:axId val="103107968"/>
      </c:lineChart>
      <c:catAx>
        <c:axId val="10309081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3104896"/>
        <c:crosses val="autoZero"/>
        <c:auto val="1"/>
        <c:lblAlgn val="ctr"/>
        <c:lblOffset val="100"/>
      </c:catAx>
      <c:valAx>
        <c:axId val="10310489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090816"/>
        <c:crosses val="autoZero"/>
        <c:crossBetween val="between"/>
      </c:valAx>
      <c:catAx>
        <c:axId val="103106432"/>
        <c:scaling>
          <c:orientation val="minMax"/>
        </c:scaling>
        <c:delete val="1"/>
        <c:axPos val="b"/>
        <c:tickLblPos val="none"/>
        <c:crossAx val="103107968"/>
        <c:crosses val="autoZero"/>
        <c:auto val="1"/>
        <c:lblAlgn val="ctr"/>
        <c:lblOffset val="100"/>
      </c:catAx>
      <c:valAx>
        <c:axId val="10310796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106432"/>
        <c:crosses val="max"/>
        <c:crossBetween val="between"/>
      </c:valAx>
    </c:plotArea>
    <c:legend>
      <c:legendPos val="r"/>
      <c:layout>
        <c:manualLayout>
          <c:xMode val="edge"/>
          <c:yMode val="edge"/>
          <c:x val="0.67190581989892495"/>
          <c:y val="0.2898229270636955"/>
          <c:w val="0.31237695739499927"/>
          <c:h val="0.44469039961554091"/>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'4.1.2.3 (B)'!$B$26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(B)'!$C$25:$H$25</c:f>
              <c:strCache>
                <c:ptCount val="6"/>
                <c:pt idx="0">
                  <c:v>FEBRERO</c:v>
                </c:pt>
                <c:pt idx="1">
                  <c:v>ABRIL</c:v>
                </c:pt>
                <c:pt idx="2">
                  <c:v>JUNIO</c:v>
                </c:pt>
                <c:pt idx="3">
                  <c:v>AGOSTO</c:v>
                </c:pt>
                <c:pt idx="4">
                  <c:v>OCTUBRE</c:v>
                </c:pt>
                <c:pt idx="5">
                  <c:v>DICIEMBRE</c:v>
                </c:pt>
              </c:strCache>
            </c:strRef>
          </c:cat>
          <c:val>
            <c:numRef>
              <c:f>'4.1.2.3 (B)'!$C$26:$H$26</c:f>
              <c:numCache>
                <c:formatCode>#,##0</c:formatCode>
                <c:ptCount val="6"/>
              </c:numCache>
            </c:numRef>
          </c:val>
        </c:ser>
        <c:axId val="103193984"/>
        <c:axId val="102110336"/>
      </c:barChart>
      <c:lineChart>
        <c:grouping val="standard"/>
        <c:ser>
          <c:idx val="1"/>
          <c:order val="1"/>
          <c:tx>
            <c:strRef>
              <c:f>'4.1.2.3 (B)'!$B$27</c:f>
              <c:strCache>
                <c:ptCount val="1"/>
                <c:pt idx="0">
                  <c:v>No I.E ESPERADAS</c:v>
                </c:pt>
              </c:strCache>
            </c:strRef>
          </c:tx>
          <c:marker>
            <c:symbol val="none"/>
          </c:marker>
          <c:cat>
            <c:strRef>
              <c:f>'4.1.2.3 (B)'!$C$25:$H$25</c:f>
              <c:strCache>
                <c:ptCount val="6"/>
                <c:pt idx="0">
                  <c:v>FEBRERO</c:v>
                </c:pt>
                <c:pt idx="1">
                  <c:v>ABRIL</c:v>
                </c:pt>
                <c:pt idx="2">
                  <c:v>JUNIO</c:v>
                </c:pt>
                <c:pt idx="3">
                  <c:v>AGOSTO</c:v>
                </c:pt>
                <c:pt idx="4">
                  <c:v>OCTUBRE</c:v>
                </c:pt>
                <c:pt idx="5">
                  <c:v>DICIEMBRE</c:v>
                </c:pt>
              </c:strCache>
            </c:strRef>
          </c:cat>
          <c:val>
            <c:numRef>
              <c:f>'4.1.2.3 (B)'!$C$27:$H$27</c:f>
              <c:numCache>
                <c:formatCode>0</c:formatCode>
                <c:ptCount val="6"/>
                <c:pt idx="0">
                  <c:v>41</c:v>
                </c:pt>
                <c:pt idx="1">
                  <c:v>41</c:v>
                </c:pt>
                <c:pt idx="2">
                  <c:v>41</c:v>
                </c:pt>
                <c:pt idx="3">
                  <c:v>41</c:v>
                </c:pt>
                <c:pt idx="4">
                  <c:v>41</c:v>
                </c:pt>
                <c:pt idx="5">
                  <c:v>41</c:v>
                </c:pt>
              </c:numCache>
            </c:numRef>
          </c:val>
        </c:ser>
        <c:marker val="1"/>
        <c:axId val="103193984"/>
        <c:axId val="102110336"/>
      </c:lineChart>
      <c:lineChart>
        <c:grouping val="standard"/>
        <c:ser>
          <c:idx val="2"/>
          <c:order val="2"/>
          <c:tx>
            <c:strRef>
              <c:f>'4.1.2.3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(B)'!$C$25:$H$25</c:f>
              <c:strCache>
                <c:ptCount val="6"/>
                <c:pt idx="0">
                  <c:v>FEBRERO</c:v>
                </c:pt>
                <c:pt idx="1">
                  <c:v>ABRIL</c:v>
                </c:pt>
                <c:pt idx="2">
                  <c:v>JUNIO</c:v>
                </c:pt>
                <c:pt idx="3">
                  <c:v>AGOSTO</c:v>
                </c:pt>
                <c:pt idx="4">
                  <c:v>OCTUBRE</c:v>
                </c:pt>
                <c:pt idx="5">
                  <c:v>DICIEMBRE</c:v>
                </c:pt>
              </c:strCache>
            </c:strRef>
          </c:cat>
          <c:val>
            <c:numRef>
              <c:f>'4.1.2.3 (B)'!$C$28:$H$28</c:f>
              <c:numCache>
                <c:formatCode>0%</c:formatCode>
                <c:ptCount val="6"/>
                <c:pt idx="0">
                  <c:v>0</c:v>
                </c:pt>
                <c:pt idx="1">
                  <c:v>0</c:v>
                </c:pt>
                <c:pt idx="2">
                  <c:v>0</c:v>
                </c:pt>
                <c:pt idx="3">
                  <c:v>0</c:v>
                </c:pt>
                <c:pt idx="4">
                  <c:v>0</c:v>
                </c:pt>
                <c:pt idx="5">
                  <c:v>0</c:v>
                </c:pt>
              </c:numCache>
            </c:numRef>
          </c:val>
        </c:ser>
        <c:marker val="1"/>
        <c:axId val="102111872"/>
        <c:axId val="102121856"/>
      </c:lineChart>
      <c:catAx>
        <c:axId val="10319398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110336"/>
        <c:crosses val="autoZero"/>
        <c:auto val="1"/>
        <c:lblAlgn val="ctr"/>
        <c:lblOffset val="100"/>
      </c:catAx>
      <c:valAx>
        <c:axId val="10211033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193984"/>
        <c:crosses val="autoZero"/>
        <c:crossBetween val="between"/>
      </c:valAx>
      <c:catAx>
        <c:axId val="102111872"/>
        <c:scaling>
          <c:orientation val="minMax"/>
        </c:scaling>
        <c:delete val="1"/>
        <c:axPos val="b"/>
        <c:tickLblPos val="none"/>
        <c:crossAx val="102121856"/>
        <c:crosses val="autoZero"/>
        <c:auto val="1"/>
        <c:lblAlgn val="ctr"/>
        <c:lblOffset val="100"/>
      </c:catAx>
      <c:valAx>
        <c:axId val="10212185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111872"/>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22" l="0.70000000000000062" r="0.70000000000000062" t="0.750000000000005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3194444444444497"/>
          <c:y val="2.5830258302583051E-2"/>
          <c:w val="0.40740740740740738"/>
          <c:h val="0.70479704797048093"/>
        </c:manualLayout>
      </c:layout>
      <c:barChart>
        <c:barDir val="col"/>
        <c:grouping val="clustered"/>
        <c:ser>
          <c:idx val="0"/>
          <c:order val="0"/>
          <c:tx>
            <c:strRef>
              <c:f>'4.1.2.3 (C)'!$B$26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(C)'!$C$25:$H$25</c:f>
              <c:strCache>
                <c:ptCount val="6"/>
                <c:pt idx="0">
                  <c:v>FEBRERO</c:v>
                </c:pt>
                <c:pt idx="1">
                  <c:v>ABRIL</c:v>
                </c:pt>
                <c:pt idx="2">
                  <c:v>JUNIO</c:v>
                </c:pt>
                <c:pt idx="3">
                  <c:v>AGOSTO</c:v>
                </c:pt>
                <c:pt idx="4">
                  <c:v>OCTUBRE</c:v>
                </c:pt>
                <c:pt idx="5">
                  <c:v>DICIEMBRE</c:v>
                </c:pt>
              </c:strCache>
            </c:strRef>
          </c:cat>
          <c:val>
            <c:numRef>
              <c:f>'4.1.2.3 (C)'!$C$26:$H$26</c:f>
              <c:numCache>
                <c:formatCode>#,##0</c:formatCode>
                <c:ptCount val="6"/>
              </c:numCache>
            </c:numRef>
          </c:val>
        </c:ser>
        <c:axId val="103371136"/>
        <c:axId val="103372672"/>
      </c:barChart>
      <c:lineChart>
        <c:grouping val="standard"/>
        <c:ser>
          <c:idx val="1"/>
          <c:order val="1"/>
          <c:tx>
            <c:strRef>
              <c:f>'4.1.2.3 (C)'!$B$27</c:f>
              <c:strCache>
                <c:ptCount val="1"/>
                <c:pt idx="0">
                  <c:v>No I.E ESPERADAS</c:v>
                </c:pt>
              </c:strCache>
            </c:strRef>
          </c:tx>
          <c:marker>
            <c:symbol val="none"/>
          </c:marker>
          <c:cat>
            <c:strRef>
              <c:f>'4.1.2.3 (C)'!$C$25:$H$25</c:f>
              <c:strCache>
                <c:ptCount val="6"/>
                <c:pt idx="0">
                  <c:v>FEBRERO</c:v>
                </c:pt>
                <c:pt idx="1">
                  <c:v>ABRIL</c:v>
                </c:pt>
                <c:pt idx="2">
                  <c:v>JUNIO</c:v>
                </c:pt>
                <c:pt idx="3">
                  <c:v>AGOSTO</c:v>
                </c:pt>
                <c:pt idx="4">
                  <c:v>OCTUBRE</c:v>
                </c:pt>
                <c:pt idx="5">
                  <c:v>DICIEMBRE</c:v>
                </c:pt>
              </c:strCache>
            </c:strRef>
          </c:cat>
          <c:val>
            <c:numRef>
              <c:f>'4.1.2.3 (C)'!$C$27:$H$27</c:f>
              <c:numCache>
                <c:formatCode>0</c:formatCode>
                <c:ptCount val="6"/>
                <c:pt idx="0">
                  <c:v>41</c:v>
                </c:pt>
                <c:pt idx="1">
                  <c:v>41</c:v>
                </c:pt>
                <c:pt idx="2">
                  <c:v>41</c:v>
                </c:pt>
                <c:pt idx="3">
                  <c:v>41</c:v>
                </c:pt>
                <c:pt idx="4">
                  <c:v>41</c:v>
                </c:pt>
                <c:pt idx="5">
                  <c:v>41</c:v>
                </c:pt>
              </c:numCache>
            </c:numRef>
          </c:val>
        </c:ser>
        <c:marker val="1"/>
        <c:axId val="103371136"/>
        <c:axId val="103372672"/>
      </c:lineChart>
      <c:lineChart>
        <c:grouping val="standard"/>
        <c:ser>
          <c:idx val="2"/>
          <c:order val="2"/>
          <c:tx>
            <c:strRef>
              <c:f>'4.1.2.3 (C)'!$B$28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(C)'!$C$25:$H$25</c:f>
              <c:strCache>
                <c:ptCount val="6"/>
                <c:pt idx="0">
                  <c:v>FEBRERO</c:v>
                </c:pt>
                <c:pt idx="1">
                  <c:v>ABRIL</c:v>
                </c:pt>
                <c:pt idx="2">
                  <c:v>JUNIO</c:v>
                </c:pt>
                <c:pt idx="3">
                  <c:v>AGOSTO</c:v>
                </c:pt>
                <c:pt idx="4">
                  <c:v>OCTUBRE</c:v>
                </c:pt>
                <c:pt idx="5">
                  <c:v>DICIEMBRE</c:v>
                </c:pt>
              </c:strCache>
            </c:strRef>
          </c:cat>
          <c:val>
            <c:numRef>
              <c:f>'4.1.2.3 (C)'!$C$28:$H$28</c:f>
              <c:numCache>
                <c:formatCode>0%</c:formatCode>
                <c:ptCount val="6"/>
                <c:pt idx="0">
                  <c:v>0</c:v>
                </c:pt>
                <c:pt idx="1">
                  <c:v>0</c:v>
                </c:pt>
                <c:pt idx="2">
                  <c:v>0</c:v>
                </c:pt>
                <c:pt idx="3">
                  <c:v>0</c:v>
                </c:pt>
                <c:pt idx="4">
                  <c:v>0</c:v>
                </c:pt>
                <c:pt idx="5">
                  <c:v>0</c:v>
                </c:pt>
              </c:numCache>
            </c:numRef>
          </c:val>
        </c:ser>
        <c:marker val="1"/>
        <c:axId val="103374208"/>
        <c:axId val="103380096"/>
      </c:lineChart>
      <c:catAx>
        <c:axId val="10337113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3372672"/>
        <c:crosses val="autoZero"/>
        <c:auto val="1"/>
        <c:lblAlgn val="ctr"/>
        <c:lblOffset val="100"/>
      </c:catAx>
      <c:valAx>
        <c:axId val="10337267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371136"/>
        <c:crosses val="autoZero"/>
        <c:crossBetween val="between"/>
      </c:valAx>
      <c:catAx>
        <c:axId val="103374208"/>
        <c:scaling>
          <c:orientation val="minMax"/>
        </c:scaling>
        <c:delete val="1"/>
        <c:axPos val="b"/>
        <c:tickLblPos val="none"/>
        <c:crossAx val="103380096"/>
        <c:crosses val="autoZero"/>
        <c:auto val="1"/>
        <c:lblAlgn val="ctr"/>
        <c:lblOffset val="100"/>
      </c:catAx>
      <c:valAx>
        <c:axId val="1033800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374208"/>
        <c:crosses val="max"/>
        <c:crossBetween val="between"/>
      </c:valAx>
    </c:plotArea>
    <c:legend>
      <c:legendPos val="r"/>
      <c:layout>
        <c:manualLayout>
          <c:xMode val="edge"/>
          <c:yMode val="edge"/>
          <c:x val="0.67190580344123796"/>
          <c:y val="0.28982305256123425"/>
          <c:w val="0.31237702926023175"/>
          <c:h val="0.4446903177693192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44" l="0.70000000000000062" r="0.70000000000000062" t="0.750000000000005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'4.1.2.3 (D)'!$B$26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(D)'!$C$25:$H$25</c:f>
              <c:strCache>
                <c:ptCount val="6"/>
                <c:pt idx="0">
                  <c:v>FEBRERO</c:v>
                </c:pt>
                <c:pt idx="1">
                  <c:v>ABRIL</c:v>
                </c:pt>
                <c:pt idx="2">
                  <c:v>JUNIO</c:v>
                </c:pt>
                <c:pt idx="3">
                  <c:v>AGOSTO</c:v>
                </c:pt>
                <c:pt idx="4">
                  <c:v>OCTUBRE</c:v>
                </c:pt>
                <c:pt idx="5">
                  <c:v>DICIEMBRE</c:v>
                </c:pt>
              </c:strCache>
            </c:strRef>
          </c:cat>
          <c:val>
            <c:numRef>
              <c:f>'4.1.2.3 (D)'!$C$26:$H$26</c:f>
              <c:numCache>
                <c:formatCode>#,##0</c:formatCode>
                <c:ptCount val="6"/>
              </c:numCache>
            </c:numRef>
          </c:val>
        </c:ser>
        <c:axId val="103535744"/>
        <c:axId val="103537280"/>
      </c:barChart>
      <c:lineChart>
        <c:grouping val="standard"/>
        <c:ser>
          <c:idx val="1"/>
          <c:order val="1"/>
          <c:tx>
            <c:strRef>
              <c:f>'4.1.2.3 (D)'!$B$27</c:f>
              <c:strCache>
                <c:ptCount val="1"/>
                <c:pt idx="0">
                  <c:v>No I.E ESPERADAS</c:v>
                </c:pt>
              </c:strCache>
            </c:strRef>
          </c:tx>
          <c:marker>
            <c:symbol val="none"/>
          </c:marker>
          <c:cat>
            <c:strRef>
              <c:f>'4.1.2.3 (D)'!$C$25:$H$25</c:f>
              <c:strCache>
                <c:ptCount val="6"/>
                <c:pt idx="0">
                  <c:v>FEBRERO</c:v>
                </c:pt>
                <c:pt idx="1">
                  <c:v>ABRIL</c:v>
                </c:pt>
                <c:pt idx="2">
                  <c:v>JUNIO</c:v>
                </c:pt>
                <c:pt idx="3">
                  <c:v>AGOSTO</c:v>
                </c:pt>
                <c:pt idx="4">
                  <c:v>OCTUBRE</c:v>
                </c:pt>
                <c:pt idx="5">
                  <c:v>DICIEMBRE</c:v>
                </c:pt>
              </c:strCache>
            </c:strRef>
          </c:cat>
          <c:val>
            <c:numRef>
              <c:f>'4.1.2.3 (D)'!$C$27:$H$27</c:f>
              <c:numCache>
                <c:formatCode>0</c:formatCode>
                <c:ptCount val="6"/>
                <c:pt idx="0">
                  <c:v>41</c:v>
                </c:pt>
                <c:pt idx="1">
                  <c:v>41</c:v>
                </c:pt>
                <c:pt idx="2">
                  <c:v>41</c:v>
                </c:pt>
                <c:pt idx="3">
                  <c:v>41</c:v>
                </c:pt>
                <c:pt idx="4">
                  <c:v>41</c:v>
                </c:pt>
                <c:pt idx="5">
                  <c:v>41</c:v>
                </c:pt>
              </c:numCache>
            </c:numRef>
          </c:val>
        </c:ser>
        <c:marker val="1"/>
        <c:axId val="103535744"/>
        <c:axId val="103537280"/>
      </c:lineChart>
      <c:lineChart>
        <c:grouping val="standard"/>
        <c:ser>
          <c:idx val="2"/>
          <c:order val="2"/>
          <c:tx>
            <c:strRef>
              <c:f>'4.1.2.3 (D)'!$B$28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(D)'!$C$25:$H$25</c:f>
              <c:strCache>
                <c:ptCount val="6"/>
                <c:pt idx="0">
                  <c:v>FEBRERO</c:v>
                </c:pt>
                <c:pt idx="1">
                  <c:v>ABRIL</c:v>
                </c:pt>
                <c:pt idx="2">
                  <c:v>JUNIO</c:v>
                </c:pt>
                <c:pt idx="3">
                  <c:v>AGOSTO</c:v>
                </c:pt>
                <c:pt idx="4">
                  <c:v>OCTUBRE</c:v>
                </c:pt>
                <c:pt idx="5">
                  <c:v>DICIEMBRE</c:v>
                </c:pt>
              </c:strCache>
            </c:strRef>
          </c:cat>
          <c:val>
            <c:numRef>
              <c:f>'4.1.2.3 (D)'!$C$28:$H$28</c:f>
              <c:numCache>
                <c:formatCode>0%</c:formatCode>
                <c:ptCount val="6"/>
                <c:pt idx="0">
                  <c:v>0</c:v>
                </c:pt>
                <c:pt idx="1">
                  <c:v>0</c:v>
                </c:pt>
                <c:pt idx="2">
                  <c:v>0</c:v>
                </c:pt>
                <c:pt idx="3">
                  <c:v>0</c:v>
                </c:pt>
                <c:pt idx="4">
                  <c:v>0</c:v>
                </c:pt>
                <c:pt idx="5">
                  <c:v>0</c:v>
                </c:pt>
              </c:numCache>
            </c:numRef>
          </c:val>
        </c:ser>
        <c:marker val="1"/>
        <c:axId val="103612800"/>
        <c:axId val="103614336"/>
      </c:lineChart>
      <c:catAx>
        <c:axId val="10353574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3537280"/>
        <c:crosses val="autoZero"/>
        <c:auto val="1"/>
        <c:lblAlgn val="ctr"/>
        <c:lblOffset val="100"/>
      </c:catAx>
      <c:valAx>
        <c:axId val="10353728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535744"/>
        <c:crosses val="autoZero"/>
        <c:crossBetween val="between"/>
      </c:valAx>
      <c:catAx>
        <c:axId val="103612800"/>
        <c:scaling>
          <c:orientation val="minMax"/>
        </c:scaling>
        <c:delete val="1"/>
        <c:axPos val="b"/>
        <c:tickLblPos val="none"/>
        <c:crossAx val="103614336"/>
        <c:crosses val="autoZero"/>
        <c:auto val="1"/>
        <c:lblAlgn val="ctr"/>
        <c:lblOffset val="100"/>
      </c:catAx>
      <c:valAx>
        <c:axId val="10361433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612800"/>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66" l="0.70000000000000062" r="0.70000000000000062" t="0.7500000000000056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313075506445672"/>
          <c:y val="3.1746031746031744E-2"/>
          <c:w val="0.45672191528545192"/>
          <c:h val="0.67857142857142982"/>
        </c:manualLayout>
      </c:layout>
      <c:barChart>
        <c:barDir val="col"/>
        <c:grouping val="clustered"/>
        <c:ser>
          <c:idx val="0"/>
          <c:order val="0"/>
          <c:tx>
            <c:strRef>
              <c:f>'4.1.2.3 (F)'!$B$26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(F)'!$C$25:$H$25</c:f>
              <c:strCache>
                <c:ptCount val="6"/>
                <c:pt idx="0">
                  <c:v>FEBRERO</c:v>
                </c:pt>
                <c:pt idx="1">
                  <c:v>ABRIL</c:v>
                </c:pt>
                <c:pt idx="2">
                  <c:v>JUNIO</c:v>
                </c:pt>
                <c:pt idx="3">
                  <c:v>AGOSTO</c:v>
                </c:pt>
                <c:pt idx="4">
                  <c:v>OCTUBRE</c:v>
                </c:pt>
                <c:pt idx="5">
                  <c:v>DICIEMBRE</c:v>
                </c:pt>
              </c:strCache>
            </c:strRef>
          </c:cat>
          <c:val>
            <c:numRef>
              <c:f>'4.1.2.3 (F)'!$C$26:$H$26</c:f>
              <c:numCache>
                <c:formatCode>#,##0</c:formatCode>
                <c:ptCount val="6"/>
              </c:numCache>
            </c:numRef>
          </c:val>
        </c:ser>
        <c:axId val="103725312"/>
        <c:axId val="103735296"/>
      </c:barChart>
      <c:lineChart>
        <c:grouping val="standard"/>
        <c:ser>
          <c:idx val="1"/>
          <c:order val="1"/>
          <c:tx>
            <c:strRef>
              <c:f>'4.1.2.3 (F)'!$B$27</c:f>
              <c:strCache>
                <c:ptCount val="1"/>
                <c:pt idx="0">
                  <c:v>No I.E ESPERADAS</c:v>
                </c:pt>
              </c:strCache>
            </c:strRef>
          </c:tx>
          <c:marker>
            <c:symbol val="none"/>
          </c:marker>
          <c:cat>
            <c:strRef>
              <c:f>'4.1.2.3 (F)'!$C$25:$H$25</c:f>
              <c:strCache>
                <c:ptCount val="6"/>
                <c:pt idx="0">
                  <c:v>FEBRERO</c:v>
                </c:pt>
                <c:pt idx="1">
                  <c:v>ABRIL</c:v>
                </c:pt>
                <c:pt idx="2">
                  <c:v>JUNIO</c:v>
                </c:pt>
                <c:pt idx="3">
                  <c:v>AGOSTO</c:v>
                </c:pt>
                <c:pt idx="4">
                  <c:v>OCTUBRE</c:v>
                </c:pt>
                <c:pt idx="5">
                  <c:v>DICIEMBRE</c:v>
                </c:pt>
              </c:strCache>
            </c:strRef>
          </c:cat>
          <c:val>
            <c:numRef>
              <c:f>'4.1.2.3 (F)'!$C$27:$H$27</c:f>
              <c:numCache>
                <c:formatCode>0</c:formatCode>
                <c:ptCount val="6"/>
                <c:pt idx="0">
                  <c:v>41</c:v>
                </c:pt>
                <c:pt idx="1">
                  <c:v>41</c:v>
                </c:pt>
                <c:pt idx="2">
                  <c:v>41</c:v>
                </c:pt>
                <c:pt idx="3">
                  <c:v>41</c:v>
                </c:pt>
                <c:pt idx="4">
                  <c:v>41</c:v>
                </c:pt>
                <c:pt idx="5">
                  <c:v>41</c:v>
                </c:pt>
              </c:numCache>
            </c:numRef>
          </c:val>
        </c:ser>
        <c:marker val="1"/>
        <c:axId val="103725312"/>
        <c:axId val="103735296"/>
      </c:lineChart>
      <c:lineChart>
        <c:grouping val="standard"/>
        <c:ser>
          <c:idx val="2"/>
          <c:order val="2"/>
          <c:tx>
            <c:strRef>
              <c:f>'4.1.2.3 (F)'!$B$28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(F)'!$C$25:$H$25</c:f>
              <c:strCache>
                <c:ptCount val="6"/>
                <c:pt idx="0">
                  <c:v>FEBRERO</c:v>
                </c:pt>
                <c:pt idx="1">
                  <c:v>ABRIL</c:v>
                </c:pt>
                <c:pt idx="2">
                  <c:v>JUNIO</c:v>
                </c:pt>
                <c:pt idx="3">
                  <c:v>AGOSTO</c:v>
                </c:pt>
                <c:pt idx="4">
                  <c:v>OCTUBRE</c:v>
                </c:pt>
                <c:pt idx="5">
                  <c:v>DICIEMBRE</c:v>
                </c:pt>
              </c:strCache>
            </c:strRef>
          </c:cat>
          <c:val>
            <c:numRef>
              <c:f>'4.1.2.3 (F)'!$C$28:$H$28</c:f>
              <c:numCache>
                <c:formatCode>0%</c:formatCode>
                <c:ptCount val="6"/>
                <c:pt idx="0">
                  <c:v>0</c:v>
                </c:pt>
                <c:pt idx="1">
                  <c:v>0</c:v>
                </c:pt>
                <c:pt idx="2">
                  <c:v>0</c:v>
                </c:pt>
                <c:pt idx="3">
                  <c:v>0</c:v>
                </c:pt>
                <c:pt idx="4">
                  <c:v>0</c:v>
                </c:pt>
                <c:pt idx="5">
                  <c:v>0</c:v>
                </c:pt>
              </c:numCache>
            </c:numRef>
          </c:val>
        </c:ser>
        <c:marker val="1"/>
        <c:axId val="103736832"/>
        <c:axId val="103738368"/>
      </c:lineChart>
      <c:catAx>
        <c:axId val="10372531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3735296"/>
        <c:crosses val="autoZero"/>
        <c:auto val="1"/>
        <c:lblAlgn val="ctr"/>
        <c:lblOffset val="100"/>
      </c:catAx>
      <c:valAx>
        <c:axId val="10373529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725312"/>
        <c:crosses val="autoZero"/>
        <c:crossBetween val="between"/>
      </c:valAx>
      <c:catAx>
        <c:axId val="103736832"/>
        <c:scaling>
          <c:orientation val="minMax"/>
        </c:scaling>
        <c:delete val="1"/>
        <c:axPos val="b"/>
        <c:tickLblPos val="none"/>
        <c:crossAx val="103738368"/>
        <c:crosses val="autoZero"/>
        <c:auto val="1"/>
        <c:lblAlgn val="ctr"/>
        <c:lblOffset val="100"/>
      </c:catAx>
      <c:valAx>
        <c:axId val="10373836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736832"/>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611" l="0.70000000000000062" r="0.70000000000000062" t="0.750000000000006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'4.1.2.3 (E)'!$B$26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(E)'!$C$25:$H$25</c:f>
              <c:strCache>
                <c:ptCount val="6"/>
                <c:pt idx="0">
                  <c:v>FEBRERO</c:v>
                </c:pt>
                <c:pt idx="1">
                  <c:v>ABRIL</c:v>
                </c:pt>
                <c:pt idx="2">
                  <c:v>JUNIO</c:v>
                </c:pt>
                <c:pt idx="3">
                  <c:v>AGOSTO</c:v>
                </c:pt>
                <c:pt idx="4">
                  <c:v>OCTUBRE</c:v>
                </c:pt>
                <c:pt idx="5">
                  <c:v>DICIEMBRE</c:v>
                </c:pt>
              </c:strCache>
            </c:strRef>
          </c:cat>
          <c:val>
            <c:numRef>
              <c:f>'4.1.2.3 (E)'!$C$26:$H$26</c:f>
              <c:numCache>
                <c:formatCode>#,##0</c:formatCode>
                <c:ptCount val="6"/>
              </c:numCache>
            </c:numRef>
          </c:val>
        </c:ser>
        <c:axId val="103926784"/>
        <c:axId val="103936768"/>
      </c:barChart>
      <c:lineChart>
        <c:grouping val="standard"/>
        <c:ser>
          <c:idx val="1"/>
          <c:order val="1"/>
          <c:tx>
            <c:strRef>
              <c:f>'4.1.2.3 (E)'!$B$27</c:f>
              <c:strCache>
                <c:ptCount val="1"/>
                <c:pt idx="0">
                  <c:v>No I.E ESPERADAS</c:v>
                </c:pt>
              </c:strCache>
            </c:strRef>
          </c:tx>
          <c:marker>
            <c:symbol val="none"/>
          </c:marker>
          <c:cat>
            <c:strRef>
              <c:f>'4.1.2.3 (E)'!$C$25:$H$25</c:f>
              <c:strCache>
                <c:ptCount val="6"/>
                <c:pt idx="0">
                  <c:v>FEBRERO</c:v>
                </c:pt>
                <c:pt idx="1">
                  <c:v>ABRIL</c:v>
                </c:pt>
                <c:pt idx="2">
                  <c:v>JUNIO</c:v>
                </c:pt>
                <c:pt idx="3">
                  <c:v>AGOSTO</c:v>
                </c:pt>
                <c:pt idx="4">
                  <c:v>OCTUBRE</c:v>
                </c:pt>
                <c:pt idx="5">
                  <c:v>DICIEMBRE</c:v>
                </c:pt>
              </c:strCache>
            </c:strRef>
          </c:cat>
          <c:val>
            <c:numRef>
              <c:f>'4.1.2.3 (E)'!$C$27:$H$27</c:f>
              <c:numCache>
                <c:formatCode>0</c:formatCode>
                <c:ptCount val="6"/>
                <c:pt idx="0">
                  <c:v>41</c:v>
                </c:pt>
                <c:pt idx="1">
                  <c:v>41</c:v>
                </c:pt>
                <c:pt idx="2">
                  <c:v>41</c:v>
                </c:pt>
                <c:pt idx="3">
                  <c:v>41</c:v>
                </c:pt>
                <c:pt idx="4">
                  <c:v>41</c:v>
                </c:pt>
                <c:pt idx="5">
                  <c:v>41</c:v>
                </c:pt>
              </c:numCache>
            </c:numRef>
          </c:val>
        </c:ser>
        <c:marker val="1"/>
        <c:axId val="103926784"/>
        <c:axId val="103936768"/>
      </c:lineChart>
      <c:lineChart>
        <c:grouping val="standard"/>
        <c:ser>
          <c:idx val="2"/>
          <c:order val="2"/>
          <c:tx>
            <c:strRef>
              <c:f>'4.1.2.3 (E)'!$B$28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(E)'!$C$25:$H$25</c:f>
              <c:strCache>
                <c:ptCount val="6"/>
                <c:pt idx="0">
                  <c:v>FEBRERO</c:v>
                </c:pt>
                <c:pt idx="1">
                  <c:v>ABRIL</c:v>
                </c:pt>
                <c:pt idx="2">
                  <c:v>JUNIO</c:v>
                </c:pt>
                <c:pt idx="3">
                  <c:v>AGOSTO</c:v>
                </c:pt>
                <c:pt idx="4">
                  <c:v>OCTUBRE</c:v>
                </c:pt>
                <c:pt idx="5">
                  <c:v>DICIEMBRE</c:v>
                </c:pt>
              </c:strCache>
            </c:strRef>
          </c:cat>
          <c:val>
            <c:numRef>
              <c:f>'4.1.2.3 (E)'!$C$28:$H$28</c:f>
              <c:numCache>
                <c:formatCode>0%</c:formatCode>
                <c:ptCount val="6"/>
                <c:pt idx="0">
                  <c:v>0</c:v>
                </c:pt>
                <c:pt idx="1">
                  <c:v>0</c:v>
                </c:pt>
                <c:pt idx="2">
                  <c:v>0</c:v>
                </c:pt>
                <c:pt idx="3">
                  <c:v>0</c:v>
                </c:pt>
                <c:pt idx="4">
                  <c:v>0</c:v>
                </c:pt>
                <c:pt idx="5">
                  <c:v>0</c:v>
                </c:pt>
              </c:numCache>
            </c:numRef>
          </c:val>
        </c:ser>
        <c:marker val="1"/>
        <c:axId val="103938304"/>
        <c:axId val="103292928"/>
      </c:lineChart>
      <c:catAx>
        <c:axId val="10392678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3936768"/>
        <c:crosses val="autoZero"/>
        <c:auto val="1"/>
        <c:lblAlgn val="ctr"/>
        <c:lblOffset val="100"/>
      </c:catAx>
      <c:valAx>
        <c:axId val="10393676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926784"/>
        <c:crosses val="autoZero"/>
        <c:crossBetween val="between"/>
      </c:valAx>
      <c:catAx>
        <c:axId val="103938304"/>
        <c:scaling>
          <c:orientation val="minMax"/>
        </c:scaling>
        <c:delete val="1"/>
        <c:axPos val="b"/>
        <c:tickLblPos val="none"/>
        <c:crossAx val="103292928"/>
        <c:crosses val="autoZero"/>
        <c:auto val="1"/>
        <c:lblAlgn val="ctr"/>
        <c:lblOffset val="100"/>
      </c:catAx>
      <c:valAx>
        <c:axId val="10329292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3938304"/>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88" l="0.70000000000000062" r="0.70000000000000062" t="0.750000000000005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2128514056224897E-2"/>
          <c:w val="0.45488029465930085"/>
          <c:h val="0.67469879518072429"/>
        </c:manualLayout>
      </c:layout>
      <c:barChart>
        <c:barDir val="col"/>
        <c:grouping val="clustered"/>
        <c:ser>
          <c:idx val="0"/>
          <c:order val="0"/>
          <c:tx>
            <c:strRef>
              <c:f>'4.1.2.3 (G)'!$B$26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(G)'!$C$25:$H$25</c:f>
              <c:strCache>
                <c:ptCount val="6"/>
                <c:pt idx="0">
                  <c:v>FEBRERO</c:v>
                </c:pt>
                <c:pt idx="1">
                  <c:v>ABRIL</c:v>
                </c:pt>
                <c:pt idx="2">
                  <c:v>JUNIO</c:v>
                </c:pt>
                <c:pt idx="3">
                  <c:v>AGOSTO</c:v>
                </c:pt>
                <c:pt idx="4">
                  <c:v>OCTUBRE</c:v>
                </c:pt>
                <c:pt idx="5">
                  <c:v>DICIEMBRE</c:v>
                </c:pt>
              </c:strCache>
            </c:strRef>
          </c:cat>
          <c:val>
            <c:numRef>
              <c:f>'4.1.2.3 (G)'!$C$26:$H$26</c:f>
              <c:numCache>
                <c:formatCode>#,##0</c:formatCode>
                <c:ptCount val="6"/>
              </c:numCache>
            </c:numRef>
          </c:val>
        </c:ser>
        <c:axId val="104058880"/>
        <c:axId val="104060416"/>
      </c:barChart>
      <c:lineChart>
        <c:grouping val="standard"/>
        <c:ser>
          <c:idx val="1"/>
          <c:order val="1"/>
          <c:tx>
            <c:strRef>
              <c:f>'4.1.2.3 (G)'!$B$27</c:f>
              <c:strCache>
                <c:ptCount val="1"/>
                <c:pt idx="0">
                  <c:v>No I.E ESPERADAS</c:v>
                </c:pt>
              </c:strCache>
            </c:strRef>
          </c:tx>
          <c:marker>
            <c:symbol val="none"/>
          </c:marker>
          <c:cat>
            <c:strRef>
              <c:f>'4.1.2.3 (G)'!$C$25:$H$25</c:f>
              <c:strCache>
                <c:ptCount val="6"/>
                <c:pt idx="0">
                  <c:v>FEBRERO</c:v>
                </c:pt>
                <c:pt idx="1">
                  <c:v>ABRIL</c:v>
                </c:pt>
                <c:pt idx="2">
                  <c:v>JUNIO</c:v>
                </c:pt>
                <c:pt idx="3">
                  <c:v>AGOSTO</c:v>
                </c:pt>
                <c:pt idx="4">
                  <c:v>OCTUBRE</c:v>
                </c:pt>
                <c:pt idx="5">
                  <c:v>DICIEMBRE</c:v>
                </c:pt>
              </c:strCache>
            </c:strRef>
          </c:cat>
          <c:val>
            <c:numRef>
              <c:f>'4.1.2.3 (G)'!$C$27:$H$27</c:f>
              <c:numCache>
                <c:formatCode>0</c:formatCode>
                <c:ptCount val="6"/>
                <c:pt idx="0">
                  <c:v>100</c:v>
                </c:pt>
                <c:pt idx="1">
                  <c:v>100</c:v>
                </c:pt>
                <c:pt idx="2">
                  <c:v>100</c:v>
                </c:pt>
                <c:pt idx="3">
                  <c:v>100</c:v>
                </c:pt>
                <c:pt idx="4">
                  <c:v>100</c:v>
                </c:pt>
                <c:pt idx="5">
                  <c:v>100</c:v>
                </c:pt>
              </c:numCache>
            </c:numRef>
          </c:val>
        </c:ser>
        <c:marker val="1"/>
        <c:axId val="104058880"/>
        <c:axId val="104060416"/>
      </c:lineChart>
      <c:lineChart>
        <c:grouping val="standard"/>
        <c:ser>
          <c:idx val="2"/>
          <c:order val="2"/>
          <c:tx>
            <c:strRef>
              <c:f>'4.1.2.3 (G)'!$B$28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'4.1.2.3 (G)'!$C$25:$H$25</c:f>
              <c:strCache>
                <c:ptCount val="6"/>
                <c:pt idx="0">
                  <c:v>FEBRERO</c:v>
                </c:pt>
                <c:pt idx="1">
                  <c:v>ABRIL</c:v>
                </c:pt>
                <c:pt idx="2">
                  <c:v>JUNIO</c:v>
                </c:pt>
                <c:pt idx="3">
                  <c:v>AGOSTO</c:v>
                </c:pt>
                <c:pt idx="4">
                  <c:v>OCTUBRE</c:v>
                </c:pt>
                <c:pt idx="5">
                  <c:v>DICIEMBRE</c:v>
                </c:pt>
              </c:strCache>
            </c:strRef>
          </c:cat>
          <c:val>
            <c:numRef>
              <c:f>'4.1.2.3 (G)'!$C$28:$H$28</c:f>
              <c:numCache>
                <c:formatCode>0%</c:formatCode>
                <c:ptCount val="6"/>
                <c:pt idx="0">
                  <c:v>0</c:v>
                </c:pt>
                <c:pt idx="1">
                  <c:v>0</c:v>
                </c:pt>
                <c:pt idx="2">
                  <c:v>0</c:v>
                </c:pt>
                <c:pt idx="3">
                  <c:v>0</c:v>
                </c:pt>
                <c:pt idx="4">
                  <c:v>0</c:v>
                </c:pt>
                <c:pt idx="5">
                  <c:v>0</c:v>
                </c:pt>
              </c:numCache>
            </c:numRef>
          </c:val>
        </c:ser>
        <c:marker val="1"/>
        <c:axId val="104061952"/>
        <c:axId val="103940864"/>
      </c:lineChart>
      <c:catAx>
        <c:axId val="10405888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060416"/>
        <c:crosses val="autoZero"/>
        <c:auto val="1"/>
        <c:lblAlgn val="ctr"/>
        <c:lblOffset val="100"/>
      </c:catAx>
      <c:valAx>
        <c:axId val="10406041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058880"/>
        <c:crosses val="autoZero"/>
        <c:crossBetween val="between"/>
      </c:valAx>
      <c:catAx>
        <c:axId val="104061952"/>
        <c:scaling>
          <c:orientation val="minMax"/>
        </c:scaling>
        <c:delete val="1"/>
        <c:axPos val="b"/>
        <c:tickLblPos val="none"/>
        <c:crossAx val="103940864"/>
        <c:crosses val="autoZero"/>
        <c:auto val="1"/>
        <c:lblAlgn val="ctr"/>
        <c:lblOffset val="100"/>
      </c:catAx>
      <c:valAx>
        <c:axId val="10394086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061952"/>
        <c:crosses val="max"/>
        <c:crossBetween val="between"/>
      </c:valAx>
    </c:plotArea>
    <c:legend>
      <c:legendPos val="r"/>
      <c:layout>
        <c:manualLayout>
          <c:xMode val="edge"/>
          <c:yMode val="edge"/>
          <c:x val="0.67190576316082185"/>
          <c:y val="0.28982280829354273"/>
          <c:w val="0.31237714070271588"/>
          <c:h val="0.44469025709135729"/>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633" l="0.70000000000000062" r="0.70000000000000062" t="0.750000000000006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2128514056224897E-2"/>
          <c:w val="0.45488029465930085"/>
          <c:h val="0.67469879518072429"/>
        </c:manualLayout>
      </c:layout>
      <c:barChart>
        <c:barDir val="col"/>
        <c:grouping val="clustered"/>
        <c:ser>
          <c:idx val="0"/>
          <c:order val="0"/>
          <c:tx>
            <c:strRef>
              <c:f>'4.1.2.4 (A) '!$B$26</c:f>
              <c:strCache>
                <c:ptCount val="1"/>
                <c:pt idx="0">
                  <c:v>docentes y directivos capacitados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'4.1.2.4 (A) '!$C$25:$H$25</c:f>
              <c:strCache>
                <c:ptCount val="6"/>
                <c:pt idx="0">
                  <c:v>FEBRERO</c:v>
                </c:pt>
                <c:pt idx="1">
                  <c:v>ABRIL</c:v>
                </c:pt>
                <c:pt idx="2">
                  <c:v>JUNIO</c:v>
                </c:pt>
                <c:pt idx="3">
                  <c:v>AGOSTO</c:v>
                </c:pt>
                <c:pt idx="4">
                  <c:v>OCTUBRE</c:v>
                </c:pt>
                <c:pt idx="5">
                  <c:v>DICIEMBRE</c:v>
                </c:pt>
              </c:strCache>
            </c:strRef>
          </c:cat>
          <c:val>
            <c:numRef>
              <c:f>'4.1.2.4 (A) '!$C$26:$H$26</c:f>
              <c:numCache>
                <c:formatCode>#,##0</c:formatCode>
                <c:ptCount val="6"/>
              </c:numCache>
            </c:numRef>
          </c:val>
        </c:ser>
        <c:axId val="104104320"/>
        <c:axId val="104105856"/>
      </c:barChart>
      <c:lineChart>
        <c:grouping val="standard"/>
        <c:ser>
          <c:idx val="1"/>
          <c:order val="1"/>
          <c:tx>
            <c:strRef>
              <c:f>'4.1.2.4 (A) '!$B$27</c:f>
              <c:strCache>
                <c:ptCount val="1"/>
                <c:pt idx="0">
                  <c:v>TOTAL docentes y directivos por capacitar</c:v>
                </c:pt>
              </c:strCache>
            </c:strRef>
          </c:tx>
          <c:marker>
            <c:symbol val="none"/>
          </c:marker>
          <c:cat>
            <c:strRef>
              <c:f>'4.1.2.4 (A) '!$C$25:$H$25</c:f>
              <c:strCache>
                <c:ptCount val="6"/>
                <c:pt idx="0">
                  <c:v>FEBRERO</c:v>
                </c:pt>
                <c:pt idx="1">
                  <c:v>ABRIL</c:v>
                </c:pt>
                <c:pt idx="2">
                  <c:v>JUNIO</c:v>
                </c:pt>
                <c:pt idx="3">
                  <c:v>AGOSTO</c:v>
                </c:pt>
                <c:pt idx="4">
                  <c:v>OCTUBRE</c:v>
                </c:pt>
                <c:pt idx="5">
                  <c:v>DICIEMBRE</c:v>
                </c:pt>
              </c:strCache>
            </c:strRef>
          </c:cat>
          <c:val>
            <c:numRef>
              <c:f>'4.1.2.4 (A) '!$C$27:$H$27</c:f>
              <c:numCache>
                <c:formatCode>0</c:formatCode>
                <c:ptCount val="6"/>
                <c:pt idx="0">
                  <c:v>350</c:v>
                </c:pt>
                <c:pt idx="1">
                  <c:v>350</c:v>
                </c:pt>
                <c:pt idx="2">
                  <c:v>350</c:v>
                </c:pt>
                <c:pt idx="3">
                  <c:v>350</c:v>
                </c:pt>
                <c:pt idx="4">
                  <c:v>350</c:v>
                </c:pt>
                <c:pt idx="5">
                  <c:v>350</c:v>
                </c:pt>
              </c:numCache>
            </c:numRef>
          </c:val>
        </c:ser>
        <c:marker val="1"/>
        <c:axId val="104104320"/>
        <c:axId val="104105856"/>
      </c:lineChart>
      <c:lineChart>
        <c:grouping val="standard"/>
        <c:ser>
          <c:idx val="2"/>
          <c:order val="2"/>
          <c:tx>
            <c:strRef>
              <c:f>'4.1.2.4 (A)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'4.1.2.4 (A) '!$C$25:$H$25</c:f>
              <c:strCache>
                <c:ptCount val="6"/>
                <c:pt idx="0">
                  <c:v>FEBRERO</c:v>
                </c:pt>
                <c:pt idx="1">
                  <c:v>ABRIL</c:v>
                </c:pt>
                <c:pt idx="2">
                  <c:v>JUNIO</c:v>
                </c:pt>
                <c:pt idx="3">
                  <c:v>AGOSTO</c:v>
                </c:pt>
                <c:pt idx="4">
                  <c:v>OCTUBRE</c:v>
                </c:pt>
                <c:pt idx="5">
                  <c:v>DICIEMBRE</c:v>
                </c:pt>
              </c:strCache>
            </c:strRef>
          </c:cat>
          <c:val>
            <c:numRef>
              <c:f>'4.1.2.4 (A) '!$C$28:$H$28</c:f>
              <c:numCache>
                <c:formatCode>0%</c:formatCode>
                <c:ptCount val="6"/>
                <c:pt idx="0">
                  <c:v>0</c:v>
                </c:pt>
                <c:pt idx="1">
                  <c:v>0</c:v>
                </c:pt>
                <c:pt idx="2">
                  <c:v>0</c:v>
                </c:pt>
                <c:pt idx="3">
                  <c:v>0</c:v>
                </c:pt>
                <c:pt idx="4">
                  <c:v>0</c:v>
                </c:pt>
                <c:pt idx="5">
                  <c:v>0</c:v>
                </c:pt>
              </c:numCache>
            </c:numRef>
          </c:val>
        </c:ser>
        <c:marker val="1"/>
        <c:axId val="104107392"/>
        <c:axId val="104113280"/>
      </c:lineChart>
      <c:catAx>
        <c:axId val="1041043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105856"/>
        <c:crosses val="autoZero"/>
        <c:auto val="1"/>
        <c:lblAlgn val="ctr"/>
        <c:lblOffset val="100"/>
      </c:catAx>
      <c:valAx>
        <c:axId val="10410585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104320"/>
        <c:crosses val="autoZero"/>
        <c:crossBetween val="between"/>
      </c:valAx>
      <c:catAx>
        <c:axId val="104107392"/>
        <c:scaling>
          <c:orientation val="minMax"/>
        </c:scaling>
        <c:delete val="1"/>
        <c:axPos val="b"/>
        <c:tickLblPos val="none"/>
        <c:crossAx val="104113280"/>
        <c:crosses val="autoZero"/>
        <c:auto val="1"/>
        <c:lblAlgn val="ctr"/>
        <c:lblOffset val="100"/>
      </c:catAx>
      <c:valAx>
        <c:axId val="10411328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107392"/>
        <c:crosses val="max"/>
        <c:crossBetween val="between"/>
      </c:valAx>
    </c:plotArea>
    <c:legend>
      <c:legendPos val="r"/>
      <c:layout>
        <c:manualLayout>
          <c:xMode val="edge"/>
          <c:yMode val="edge"/>
          <c:x val="0.67190576316082185"/>
          <c:y val="0.28982280829354273"/>
          <c:w val="0.31237714070271588"/>
          <c:h val="0.44469025709135729"/>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655" l="0.70000000000000062" r="0.70000000000000062" t="0.750000000000006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'4.1.1.2'!$B$26</c:f>
              <c:strCache>
                <c:ptCount val="1"/>
                <c:pt idx="0">
                  <c:v>No de errores encontrados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'4.1.1.2'!$C$25:$H$25</c:f>
              <c:strCache>
                <c:ptCount val="6"/>
                <c:pt idx="0">
                  <c:v>FEBRERO</c:v>
                </c:pt>
                <c:pt idx="1">
                  <c:v>ABRIL</c:v>
                </c:pt>
                <c:pt idx="2">
                  <c:v>JUNIO</c:v>
                </c:pt>
                <c:pt idx="3">
                  <c:v>AGOSTO</c:v>
                </c:pt>
                <c:pt idx="4">
                  <c:v>OCTUBRE</c:v>
                </c:pt>
                <c:pt idx="5">
                  <c:v>DICIEMBRE</c:v>
                </c:pt>
              </c:strCache>
            </c:strRef>
          </c:cat>
          <c:val>
            <c:numRef>
              <c:f>'4.1.1.2'!$C$26:$H$26</c:f>
              <c:numCache>
                <c:formatCode>#,##0</c:formatCode>
                <c:ptCount val="6"/>
              </c:numCache>
            </c:numRef>
          </c:val>
        </c:ser>
        <c:axId val="101407744"/>
        <c:axId val="101430016"/>
      </c:barChart>
      <c:lineChart>
        <c:grouping val="standard"/>
        <c:ser>
          <c:idx val="1"/>
          <c:order val="1"/>
          <c:tx>
            <c:strRef>
              <c:f>'4.1.1.2'!$B$27</c:f>
              <c:strCache>
                <c:ptCount val="1"/>
                <c:pt idx="0">
                  <c:v>Número de errores
generados  en  el  sistema de información.</c:v>
                </c:pt>
              </c:strCache>
            </c:strRef>
          </c:tx>
          <c:marker>
            <c:symbol val="none"/>
          </c:marker>
          <c:cat>
            <c:strRef>
              <c:f>'4.1.1.2'!$C$25:$H$25</c:f>
              <c:strCache>
                <c:ptCount val="6"/>
                <c:pt idx="0">
                  <c:v>FEBRERO</c:v>
                </c:pt>
                <c:pt idx="1">
                  <c:v>ABRIL</c:v>
                </c:pt>
                <c:pt idx="2">
                  <c:v>JUNIO</c:v>
                </c:pt>
                <c:pt idx="3">
                  <c:v>AGOSTO</c:v>
                </c:pt>
                <c:pt idx="4">
                  <c:v>OCTUBRE</c:v>
                </c:pt>
                <c:pt idx="5">
                  <c:v>DICIEMBRE</c:v>
                </c:pt>
              </c:strCache>
            </c:strRef>
          </c:cat>
          <c:val>
            <c:numRef>
              <c:f>'4.1.1.2'!$C$27:$H$27</c:f>
              <c:numCache>
                <c:formatCode>0</c:formatCode>
                <c:ptCount val="6"/>
                <c:pt idx="0">
                  <c:v>100</c:v>
                </c:pt>
                <c:pt idx="1">
                  <c:v>100</c:v>
                </c:pt>
                <c:pt idx="2">
                  <c:v>100</c:v>
                </c:pt>
                <c:pt idx="3">
                  <c:v>100</c:v>
                </c:pt>
                <c:pt idx="4">
                  <c:v>100</c:v>
                </c:pt>
                <c:pt idx="5">
                  <c:v>100</c:v>
                </c:pt>
              </c:numCache>
            </c:numRef>
          </c:val>
        </c:ser>
        <c:marker val="1"/>
        <c:axId val="101407744"/>
        <c:axId val="101430016"/>
      </c:lineChart>
      <c:lineChart>
        <c:grouping val="standard"/>
        <c:ser>
          <c:idx val="2"/>
          <c:order val="2"/>
          <c:tx>
            <c:strRef>
              <c:f>'4.1.1.2'!$B$28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'4.1.1.2'!$C$25:$H$25</c:f>
              <c:strCache>
                <c:ptCount val="6"/>
                <c:pt idx="0">
                  <c:v>FEBRERO</c:v>
                </c:pt>
                <c:pt idx="1">
                  <c:v>ABRIL</c:v>
                </c:pt>
                <c:pt idx="2">
                  <c:v>JUNIO</c:v>
                </c:pt>
                <c:pt idx="3">
                  <c:v>AGOSTO</c:v>
                </c:pt>
                <c:pt idx="4">
                  <c:v>OCTUBRE</c:v>
                </c:pt>
                <c:pt idx="5">
                  <c:v>DICIEMBRE</c:v>
                </c:pt>
              </c:strCache>
            </c:strRef>
          </c:cat>
          <c:val>
            <c:numRef>
              <c:f>'4.1.1.2'!$C$28:$H$28</c:f>
              <c:numCache>
                <c:formatCode>0%</c:formatCode>
                <c:ptCount val="6"/>
                <c:pt idx="0">
                  <c:v>0</c:v>
                </c:pt>
                <c:pt idx="1">
                  <c:v>0</c:v>
                </c:pt>
                <c:pt idx="2">
                  <c:v>0</c:v>
                </c:pt>
                <c:pt idx="3">
                  <c:v>0</c:v>
                </c:pt>
                <c:pt idx="4">
                  <c:v>0</c:v>
                </c:pt>
                <c:pt idx="5">
                  <c:v>0</c:v>
                </c:pt>
              </c:numCache>
            </c:numRef>
          </c:val>
        </c:ser>
        <c:marker val="1"/>
        <c:axId val="101431552"/>
        <c:axId val="101437440"/>
      </c:lineChart>
      <c:catAx>
        <c:axId val="10140774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1430016"/>
        <c:crosses val="autoZero"/>
        <c:auto val="1"/>
        <c:lblAlgn val="ctr"/>
        <c:lblOffset val="100"/>
      </c:catAx>
      <c:valAx>
        <c:axId val="10143001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407744"/>
        <c:crosses val="autoZero"/>
        <c:crossBetween val="between"/>
      </c:valAx>
      <c:catAx>
        <c:axId val="101431552"/>
        <c:scaling>
          <c:orientation val="minMax"/>
        </c:scaling>
        <c:delete val="1"/>
        <c:axPos val="b"/>
        <c:tickLblPos val="none"/>
        <c:crossAx val="101437440"/>
        <c:crosses val="autoZero"/>
        <c:auto val="1"/>
        <c:lblAlgn val="ctr"/>
        <c:lblOffset val="100"/>
      </c:catAx>
      <c:valAx>
        <c:axId val="10143744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431552"/>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44" l="0.70000000000000062" r="0.70000000000000062" t="0.750000000000003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'4.1.2.4  (B)'!$B$26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'4.1.2.4  (B)'!$C$25:$H$25</c:f>
              <c:strCache>
                <c:ptCount val="6"/>
                <c:pt idx="0">
                  <c:v>FEBRERO</c:v>
                </c:pt>
                <c:pt idx="1">
                  <c:v>ABRIL</c:v>
                </c:pt>
                <c:pt idx="2">
                  <c:v>JUNIO</c:v>
                </c:pt>
                <c:pt idx="3">
                  <c:v>AGOSTO</c:v>
                </c:pt>
                <c:pt idx="4">
                  <c:v>OCTUBRE</c:v>
                </c:pt>
                <c:pt idx="5">
                  <c:v>DICIEMBRE</c:v>
                </c:pt>
              </c:strCache>
            </c:strRef>
          </c:cat>
          <c:val>
            <c:numRef>
              <c:f>'4.1.2.4  (B)'!$C$26:$H$26</c:f>
              <c:numCache>
                <c:formatCode>#,##0</c:formatCode>
                <c:ptCount val="6"/>
              </c:numCache>
            </c:numRef>
          </c:val>
        </c:ser>
        <c:axId val="104313984"/>
        <c:axId val="104315520"/>
      </c:barChart>
      <c:lineChart>
        <c:grouping val="standard"/>
        <c:ser>
          <c:idx val="1"/>
          <c:order val="1"/>
          <c:tx>
            <c:strRef>
              <c:f>'4.1.2.4  (B)'!$B$27</c:f>
              <c:strCache>
                <c:ptCount val="1"/>
                <c:pt idx="0">
                  <c:v>No I.E ESPERADAS</c:v>
                </c:pt>
              </c:strCache>
            </c:strRef>
          </c:tx>
          <c:marker>
            <c:symbol val="none"/>
          </c:marker>
          <c:cat>
            <c:strRef>
              <c:f>'4.1.2.4  (B)'!$C$25:$H$25</c:f>
              <c:strCache>
                <c:ptCount val="6"/>
                <c:pt idx="0">
                  <c:v>FEBRERO</c:v>
                </c:pt>
                <c:pt idx="1">
                  <c:v>ABRIL</c:v>
                </c:pt>
                <c:pt idx="2">
                  <c:v>JUNIO</c:v>
                </c:pt>
                <c:pt idx="3">
                  <c:v>AGOSTO</c:v>
                </c:pt>
                <c:pt idx="4">
                  <c:v>OCTUBRE</c:v>
                </c:pt>
                <c:pt idx="5">
                  <c:v>DICIEMBRE</c:v>
                </c:pt>
              </c:strCache>
            </c:strRef>
          </c:cat>
          <c:val>
            <c:numRef>
              <c:f>'4.1.2.4  (B)'!$C$27:$H$27</c:f>
              <c:numCache>
                <c:formatCode>0</c:formatCode>
                <c:ptCount val="6"/>
                <c:pt idx="0">
                  <c:v>4</c:v>
                </c:pt>
                <c:pt idx="1">
                  <c:v>4</c:v>
                </c:pt>
                <c:pt idx="2">
                  <c:v>4</c:v>
                </c:pt>
                <c:pt idx="3">
                  <c:v>4</c:v>
                </c:pt>
                <c:pt idx="4">
                  <c:v>4</c:v>
                </c:pt>
                <c:pt idx="5">
                  <c:v>4</c:v>
                </c:pt>
              </c:numCache>
            </c:numRef>
          </c:val>
        </c:ser>
        <c:marker val="1"/>
        <c:axId val="104313984"/>
        <c:axId val="104315520"/>
      </c:lineChart>
      <c:lineChart>
        <c:grouping val="standard"/>
        <c:ser>
          <c:idx val="2"/>
          <c:order val="2"/>
          <c:tx>
            <c:strRef>
              <c:f>'4.1.2.4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'4.1.2.4  (B)'!$C$25:$H$25</c:f>
              <c:strCache>
                <c:ptCount val="6"/>
                <c:pt idx="0">
                  <c:v>FEBRERO</c:v>
                </c:pt>
                <c:pt idx="1">
                  <c:v>ABRIL</c:v>
                </c:pt>
                <c:pt idx="2">
                  <c:v>JUNIO</c:v>
                </c:pt>
                <c:pt idx="3">
                  <c:v>AGOSTO</c:v>
                </c:pt>
                <c:pt idx="4">
                  <c:v>OCTUBRE</c:v>
                </c:pt>
                <c:pt idx="5">
                  <c:v>DICIEMBRE</c:v>
                </c:pt>
              </c:strCache>
            </c:strRef>
          </c:cat>
          <c:val>
            <c:numRef>
              <c:f>'4.1.2.4  (B)'!$C$28:$H$28</c:f>
              <c:numCache>
                <c:formatCode>0%</c:formatCode>
                <c:ptCount val="6"/>
                <c:pt idx="0">
                  <c:v>0</c:v>
                </c:pt>
                <c:pt idx="1">
                  <c:v>0</c:v>
                </c:pt>
                <c:pt idx="2">
                  <c:v>0</c:v>
                </c:pt>
                <c:pt idx="3">
                  <c:v>0</c:v>
                </c:pt>
                <c:pt idx="4">
                  <c:v>0</c:v>
                </c:pt>
                <c:pt idx="5">
                  <c:v>0</c:v>
                </c:pt>
              </c:numCache>
            </c:numRef>
          </c:val>
        </c:ser>
        <c:marker val="1"/>
        <c:axId val="104321408"/>
        <c:axId val="104322944"/>
      </c:lineChart>
      <c:catAx>
        <c:axId val="10431398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315520"/>
        <c:crosses val="autoZero"/>
        <c:auto val="1"/>
        <c:lblAlgn val="ctr"/>
        <c:lblOffset val="100"/>
      </c:catAx>
      <c:valAx>
        <c:axId val="10431552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313984"/>
        <c:crosses val="autoZero"/>
        <c:crossBetween val="between"/>
      </c:valAx>
      <c:catAx>
        <c:axId val="104321408"/>
        <c:scaling>
          <c:orientation val="minMax"/>
        </c:scaling>
        <c:delete val="1"/>
        <c:axPos val="b"/>
        <c:tickLblPos val="none"/>
        <c:crossAx val="104322944"/>
        <c:crosses val="autoZero"/>
        <c:auto val="1"/>
        <c:lblAlgn val="ctr"/>
        <c:lblOffset val="100"/>
      </c:catAx>
      <c:valAx>
        <c:axId val="10432294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321408"/>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677" l="0.70000000000000062" r="0.70000000000000062" t="0.750000000000006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'4.1.2.4  (C)'!$B$26</c:f>
              <c:strCache>
                <c:ptCount val="1"/>
                <c:pt idx="0">
                  <c:v>agentes y docentes capacitados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'4.1.2.4  (C)'!$C$25:$H$25</c:f>
              <c:strCache>
                <c:ptCount val="6"/>
                <c:pt idx="0">
                  <c:v>FEBRERO</c:v>
                </c:pt>
                <c:pt idx="1">
                  <c:v>ABRIL</c:v>
                </c:pt>
                <c:pt idx="2">
                  <c:v>JUNIO</c:v>
                </c:pt>
                <c:pt idx="3">
                  <c:v>AGOSTO</c:v>
                </c:pt>
                <c:pt idx="4">
                  <c:v>OCTUBRE</c:v>
                </c:pt>
                <c:pt idx="5">
                  <c:v>DICIEMBRE</c:v>
                </c:pt>
              </c:strCache>
            </c:strRef>
          </c:cat>
          <c:val>
            <c:numRef>
              <c:f>'4.1.2.4  (C)'!$C$26:$H$26</c:f>
              <c:numCache>
                <c:formatCode>#,##0</c:formatCode>
                <c:ptCount val="6"/>
                <c:pt idx="0">
                  <c:v>0</c:v>
                </c:pt>
                <c:pt idx="1">
                  <c:v>0</c:v>
                </c:pt>
                <c:pt idx="2">
                  <c:v>0</c:v>
                </c:pt>
                <c:pt idx="3">
                  <c:v>0</c:v>
                </c:pt>
                <c:pt idx="4">
                  <c:v>41</c:v>
                </c:pt>
              </c:numCache>
            </c:numRef>
          </c:val>
        </c:ser>
        <c:axId val="104560512"/>
        <c:axId val="104562048"/>
      </c:barChart>
      <c:lineChart>
        <c:grouping val="standard"/>
        <c:ser>
          <c:idx val="1"/>
          <c:order val="1"/>
          <c:tx>
            <c:strRef>
              <c:f>'4.1.2.4  (C)'!$B$27</c:f>
              <c:strCache>
                <c:ptCount val="1"/>
                <c:pt idx="0">
                  <c:v>agentes y docentes que se esperan capacitar</c:v>
                </c:pt>
              </c:strCache>
            </c:strRef>
          </c:tx>
          <c:marker>
            <c:symbol val="none"/>
          </c:marker>
          <c:cat>
            <c:strRef>
              <c:f>'4.1.2.4  (C)'!$C$25:$H$25</c:f>
              <c:strCache>
                <c:ptCount val="6"/>
                <c:pt idx="0">
                  <c:v>FEBRERO</c:v>
                </c:pt>
                <c:pt idx="1">
                  <c:v>ABRIL</c:v>
                </c:pt>
                <c:pt idx="2">
                  <c:v>JUNIO</c:v>
                </c:pt>
                <c:pt idx="3">
                  <c:v>AGOSTO</c:v>
                </c:pt>
                <c:pt idx="4">
                  <c:v>OCTUBRE</c:v>
                </c:pt>
                <c:pt idx="5">
                  <c:v>DICIEMBRE</c:v>
                </c:pt>
              </c:strCache>
            </c:strRef>
          </c:cat>
          <c:val>
            <c:numRef>
              <c:f>'4.1.2.4  (C)'!$C$27:$H$27</c:f>
              <c:numCache>
                <c:formatCode>0</c:formatCode>
                <c:ptCount val="6"/>
                <c:pt idx="0">
                  <c:v>41</c:v>
                </c:pt>
                <c:pt idx="1">
                  <c:v>41</c:v>
                </c:pt>
                <c:pt idx="2">
                  <c:v>41</c:v>
                </c:pt>
                <c:pt idx="3">
                  <c:v>41</c:v>
                </c:pt>
                <c:pt idx="4">
                  <c:v>41</c:v>
                </c:pt>
                <c:pt idx="5">
                  <c:v>41</c:v>
                </c:pt>
              </c:numCache>
            </c:numRef>
          </c:val>
        </c:ser>
        <c:marker val="1"/>
        <c:axId val="104560512"/>
        <c:axId val="104562048"/>
      </c:lineChart>
      <c:lineChart>
        <c:grouping val="standard"/>
        <c:ser>
          <c:idx val="2"/>
          <c:order val="2"/>
          <c:tx>
            <c:strRef>
              <c:f>'4.1.2.4  (C)'!$B$28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'4.1.2.4  (C)'!$C$25:$H$25</c:f>
              <c:strCache>
                <c:ptCount val="6"/>
                <c:pt idx="0">
                  <c:v>FEBRERO</c:v>
                </c:pt>
                <c:pt idx="1">
                  <c:v>ABRIL</c:v>
                </c:pt>
                <c:pt idx="2">
                  <c:v>JUNIO</c:v>
                </c:pt>
                <c:pt idx="3">
                  <c:v>AGOSTO</c:v>
                </c:pt>
                <c:pt idx="4">
                  <c:v>OCTUBRE</c:v>
                </c:pt>
                <c:pt idx="5">
                  <c:v>DICIEMBRE</c:v>
                </c:pt>
              </c:strCache>
            </c:strRef>
          </c:cat>
          <c:val>
            <c:numRef>
              <c:f>'4.1.2.4  (C)'!$C$28:$H$28</c:f>
              <c:numCache>
                <c:formatCode>0%</c:formatCode>
                <c:ptCount val="6"/>
                <c:pt idx="0">
                  <c:v>0</c:v>
                </c:pt>
                <c:pt idx="1">
                  <c:v>0</c:v>
                </c:pt>
                <c:pt idx="2">
                  <c:v>0</c:v>
                </c:pt>
                <c:pt idx="3">
                  <c:v>0</c:v>
                </c:pt>
                <c:pt idx="4">
                  <c:v>1</c:v>
                </c:pt>
                <c:pt idx="5">
                  <c:v>1</c:v>
                </c:pt>
              </c:numCache>
            </c:numRef>
          </c:val>
        </c:ser>
        <c:marker val="1"/>
        <c:axId val="104576128"/>
        <c:axId val="104577664"/>
      </c:lineChart>
      <c:catAx>
        <c:axId val="10456051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562048"/>
        <c:crosses val="autoZero"/>
        <c:auto val="1"/>
        <c:lblAlgn val="ctr"/>
        <c:lblOffset val="100"/>
      </c:catAx>
      <c:valAx>
        <c:axId val="10456204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560512"/>
        <c:crosses val="autoZero"/>
        <c:crossBetween val="between"/>
      </c:valAx>
      <c:catAx>
        <c:axId val="104576128"/>
        <c:scaling>
          <c:orientation val="minMax"/>
        </c:scaling>
        <c:delete val="1"/>
        <c:axPos val="b"/>
        <c:tickLblPos val="none"/>
        <c:crossAx val="104577664"/>
        <c:crosses val="autoZero"/>
        <c:auto val="1"/>
        <c:lblAlgn val="ctr"/>
        <c:lblOffset val="100"/>
      </c:catAx>
      <c:valAx>
        <c:axId val="10457766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576128"/>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699" l="0.70000000000000062" r="0.70000000000000062" t="0.75000000000000699"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'4.1.2.5 '!$B$26</c:f>
              <c:strCache>
                <c:ptCount val="1"/>
                <c:pt idx="0">
                  <c:v>% alcanzado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'4.1.2.5 '!$C$25:$H$25</c:f>
              <c:strCache>
                <c:ptCount val="6"/>
                <c:pt idx="0">
                  <c:v>FEBRERO</c:v>
                </c:pt>
                <c:pt idx="1">
                  <c:v>ABRIL</c:v>
                </c:pt>
                <c:pt idx="2">
                  <c:v>JUNIO</c:v>
                </c:pt>
                <c:pt idx="3">
                  <c:v>AGOSTO</c:v>
                </c:pt>
                <c:pt idx="4">
                  <c:v>OCTUBRE</c:v>
                </c:pt>
                <c:pt idx="5">
                  <c:v>DICIEMBRE</c:v>
                </c:pt>
              </c:strCache>
            </c:strRef>
          </c:cat>
          <c:val>
            <c:numRef>
              <c:f>'4.1.2.5 '!$C$26:$H$26</c:f>
              <c:numCache>
                <c:formatCode>#,##0</c:formatCode>
                <c:ptCount val="6"/>
                <c:pt idx="2">
                  <c:v>0</c:v>
                </c:pt>
              </c:numCache>
            </c:numRef>
          </c:val>
        </c:ser>
        <c:axId val="104622720"/>
        <c:axId val="104644992"/>
      </c:barChart>
      <c:lineChart>
        <c:grouping val="standard"/>
        <c:ser>
          <c:idx val="1"/>
          <c:order val="1"/>
          <c:tx>
            <c:strRef>
              <c:f>'4.1.2.5 '!$B$27</c:f>
              <c:strCache>
                <c:ptCount val="1"/>
                <c:pt idx="0">
                  <c:v>% de cumplimieto </c:v>
                </c:pt>
              </c:strCache>
            </c:strRef>
          </c:tx>
          <c:marker>
            <c:symbol val="none"/>
          </c:marker>
          <c:cat>
            <c:strRef>
              <c:f>'4.1.2.5 '!$C$25:$H$25</c:f>
              <c:strCache>
                <c:ptCount val="6"/>
                <c:pt idx="0">
                  <c:v>FEBRERO</c:v>
                </c:pt>
                <c:pt idx="1">
                  <c:v>ABRIL</c:v>
                </c:pt>
                <c:pt idx="2">
                  <c:v>JUNIO</c:v>
                </c:pt>
                <c:pt idx="3">
                  <c:v>AGOSTO</c:v>
                </c:pt>
                <c:pt idx="4">
                  <c:v>OCTUBRE</c:v>
                </c:pt>
                <c:pt idx="5">
                  <c:v>DICIEMBRE</c:v>
                </c:pt>
              </c:strCache>
            </c:strRef>
          </c:cat>
          <c:val>
            <c:numRef>
              <c:f>'4.1.2.5 '!$C$27:$H$27</c:f>
              <c:numCache>
                <c:formatCode>0</c:formatCode>
                <c:ptCount val="6"/>
                <c:pt idx="0">
                  <c:v>50</c:v>
                </c:pt>
                <c:pt idx="1">
                  <c:v>50</c:v>
                </c:pt>
                <c:pt idx="2">
                  <c:v>50</c:v>
                </c:pt>
                <c:pt idx="3">
                  <c:v>50</c:v>
                </c:pt>
                <c:pt idx="4">
                  <c:v>50</c:v>
                </c:pt>
                <c:pt idx="5">
                  <c:v>50</c:v>
                </c:pt>
              </c:numCache>
            </c:numRef>
          </c:val>
        </c:ser>
        <c:marker val="1"/>
        <c:axId val="104622720"/>
        <c:axId val="104644992"/>
      </c:lineChart>
      <c:lineChart>
        <c:grouping val="standard"/>
        <c:ser>
          <c:idx val="2"/>
          <c:order val="2"/>
          <c:tx>
            <c:strRef>
              <c:f>'4.1.2.5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'4.1.2.5 '!$C$25:$H$25</c:f>
              <c:strCache>
                <c:ptCount val="6"/>
                <c:pt idx="0">
                  <c:v>FEBRERO</c:v>
                </c:pt>
                <c:pt idx="1">
                  <c:v>ABRIL</c:v>
                </c:pt>
                <c:pt idx="2">
                  <c:v>JUNIO</c:v>
                </c:pt>
                <c:pt idx="3">
                  <c:v>AGOSTO</c:v>
                </c:pt>
                <c:pt idx="4">
                  <c:v>OCTUBRE</c:v>
                </c:pt>
                <c:pt idx="5">
                  <c:v>DICIEMBRE</c:v>
                </c:pt>
              </c:strCache>
            </c:strRef>
          </c:cat>
          <c:val>
            <c:numRef>
              <c:f>'4.1.2.5 '!$C$28:$H$28</c:f>
              <c:numCache>
                <c:formatCode>0%</c:formatCode>
                <c:ptCount val="6"/>
                <c:pt idx="0">
                  <c:v>0</c:v>
                </c:pt>
                <c:pt idx="1">
                  <c:v>0</c:v>
                </c:pt>
                <c:pt idx="2">
                  <c:v>0</c:v>
                </c:pt>
                <c:pt idx="3">
                  <c:v>0</c:v>
                </c:pt>
                <c:pt idx="4">
                  <c:v>0</c:v>
                </c:pt>
                <c:pt idx="5">
                  <c:v>0</c:v>
                </c:pt>
              </c:numCache>
            </c:numRef>
          </c:val>
        </c:ser>
        <c:marker val="1"/>
        <c:axId val="104646528"/>
        <c:axId val="104648064"/>
      </c:lineChart>
      <c:catAx>
        <c:axId val="1046227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644992"/>
        <c:crosses val="autoZero"/>
        <c:auto val="1"/>
        <c:lblAlgn val="ctr"/>
        <c:lblOffset val="100"/>
      </c:catAx>
      <c:valAx>
        <c:axId val="10464499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622720"/>
        <c:crosses val="autoZero"/>
        <c:crossBetween val="between"/>
      </c:valAx>
      <c:catAx>
        <c:axId val="104646528"/>
        <c:scaling>
          <c:orientation val="minMax"/>
        </c:scaling>
        <c:delete val="1"/>
        <c:axPos val="b"/>
        <c:tickLblPos val="none"/>
        <c:crossAx val="104648064"/>
        <c:crosses val="autoZero"/>
        <c:auto val="1"/>
        <c:lblAlgn val="ctr"/>
        <c:lblOffset val="100"/>
      </c:catAx>
      <c:valAx>
        <c:axId val="10464806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646528"/>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22" l="0.70000000000000062" r="0.70000000000000062" t="0.750000000000007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313075506445672"/>
          <c:y val="3.1746031746031744E-2"/>
          <c:w val="0.45672191528545192"/>
          <c:h val="0.67857142857142982"/>
        </c:manualLayout>
      </c:layout>
      <c:barChart>
        <c:barDir val="col"/>
        <c:grouping val="clustered"/>
        <c:ser>
          <c:idx val="0"/>
          <c:order val="0"/>
          <c:tx>
            <c:strRef>
              <c:f>'4.1.3.1 (A)'!$B$26</c:f>
              <c:strCache>
                <c:ptCount val="1"/>
                <c:pt idx="0">
                  <c:v>No. proyectos implementados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'4.1.3.1 (A)'!$C$25:$H$25</c:f>
              <c:strCache>
                <c:ptCount val="6"/>
                <c:pt idx="0">
                  <c:v>FEBRERO</c:v>
                </c:pt>
                <c:pt idx="1">
                  <c:v>ABRIL</c:v>
                </c:pt>
                <c:pt idx="2">
                  <c:v>JUNIO</c:v>
                </c:pt>
                <c:pt idx="3">
                  <c:v>AGOSTO</c:v>
                </c:pt>
                <c:pt idx="4">
                  <c:v>OCTUBRE</c:v>
                </c:pt>
                <c:pt idx="5">
                  <c:v>DICIEMBRE</c:v>
                </c:pt>
              </c:strCache>
            </c:strRef>
          </c:cat>
          <c:val>
            <c:numRef>
              <c:f>'4.1.3.1 (A)'!$C$26:$H$26</c:f>
              <c:numCache>
                <c:formatCode>#,##0</c:formatCode>
                <c:ptCount val="6"/>
              </c:numCache>
            </c:numRef>
          </c:val>
        </c:ser>
        <c:axId val="104938880"/>
        <c:axId val="104952960"/>
      </c:barChart>
      <c:lineChart>
        <c:grouping val="standard"/>
        <c:ser>
          <c:idx val="1"/>
          <c:order val="1"/>
          <c:tx>
            <c:strRef>
              <c:f>'4.1.3.1 (A)'!$B$27</c:f>
              <c:strCache>
                <c:ptCount val="1"/>
                <c:pt idx="0">
                  <c:v>No. proyectos por implementar</c:v>
                </c:pt>
              </c:strCache>
            </c:strRef>
          </c:tx>
          <c:marker>
            <c:symbol val="none"/>
          </c:marker>
          <c:cat>
            <c:strRef>
              <c:f>'4.1.3.1 (A)'!$C$25:$H$25</c:f>
              <c:strCache>
                <c:ptCount val="6"/>
                <c:pt idx="0">
                  <c:v>FEBRERO</c:v>
                </c:pt>
                <c:pt idx="1">
                  <c:v>ABRIL</c:v>
                </c:pt>
                <c:pt idx="2">
                  <c:v>JUNIO</c:v>
                </c:pt>
                <c:pt idx="3">
                  <c:v>AGOSTO</c:v>
                </c:pt>
                <c:pt idx="4">
                  <c:v>OCTUBRE</c:v>
                </c:pt>
                <c:pt idx="5">
                  <c:v>DICIEMBRE</c:v>
                </c:pt>
              </c:strCache>
            </c:strRef>
          </c:cat>
          <c:val>
            <c:numRef>
              <c:f>'4.1.3.1 (A)'!$C$27:$H$27</c:f>
              <c:numCache>
                <c:formatCode>0</c:formatCode>
                <c:ptCount val="6"/>
                <c:pt idx="0">
                  <c:v>7</c:v>
                </c:pt>
                <c:pt idx="1">
                  <c:v>7</c:v>
                </c:pt>
                <c:pt idx="2">
                  <c:v>7</c:v>
                </c:pt>
                <c:pt idx="3">
                  <c:v>7</c:v>
                </c:pt>
                <c:pt idx="4">
                  <c:v>7</c:v>
                </c:pt>
                <c:pt idx="5">
                  <c:v>7</c:v>
                </c:pt>
              </c:numCache>
            </c:numRef>
          </c:val>
        </c:ser>
        <c:marker val="1"/>
        <c:axId val="104938880"/>
        <c:axId val="104952960"/>
      </c:lineChart>
      <c:lineChart>
        <c:grouping val="standard"/>
        <c:ser>
          <c:idx val="2"/>
          <c:order val="2"/>
          <c:tx>
            <c:strRef>
              <c:f>'4.1.3.1 (A)'!$B$28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'4.1.3.1 (A)'!$C$25:$H$25</c:f>
              <c:strCache>
                <c:ptCount val="6"/>
                <c:pt idx="0">
                  <c:v>FEBRERO</c:v>
                </c:pt>
                <c:pt idx="1">
                  <c:v>ABRIL</c:v>
                </c:pt>
                <c:pt idx="2">
                  <c:v>JUNIO</c:v>
                </c:pt>
                <c:pt idx="3">
                  <c:v>AGOSTO</c:v>
                </c:pt>
                <c:pt idx="4">
                  <c:v>OCTUBRE</c:v>
                </c:pt>
                <c:pt idx="5">
                  <c:v>DICIEMBRE</c:v>
                </c:pt>
              </c:strCache>
            </c:strRef>
          </c:cat>
          <c:val>
            <c:numRef>
              <c:f>'4.1.3.1 (A)'!$C$28:$H$28</c:f>
              <c:numCache>
                <c:formatCode>0%</c:formatCode>
                <c:ptCount val="6"/>
                <c:pt idx="0">
                  <c:v>0</c:v>
                </c:pt>
                <c:pt idx="1">
                  <c:v>0</c:v>
                </c:pt>
                <c:pt idx="2">
                  <c:v>0</c:v>
                </c:pt>
                <c:pt idx="3">
                  <c:v>0</c:v>
                </c:pt>
                <c:pt idx="4">
                  <c:v>0</c:v>
                </c:pt>
                <c:pt idx="5">
                  <c:v>0</c:v>
                </c:pt>
              </c:numCache>
            </c:numRef>
          </c:val>
        </c:ser>
        <c:marker val="1"/>
        <c:axId val="104954496"/>
        <c:axId val="104956288"/>
      </c:lineChart>
      <c:catAx>
        <c:axId val="10493888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952960"/>
        <c:crosses val="autoZero"/>
        <c:auto val="1"/>
        <c:lblAlgn val="ctr"/>
        <c:lblOffset val="100"/>
      </c:catAx>
      <c:valAx>
        <c:axId val="10495296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938880"/>
        <c:crosses val="autoZero"/>
        <c:crossBetween val="between"/>
      </c:valAx>
      <c:catAx>
        <c:axId val="104954496"/>
        <c:scaling>
          <c:orientation val="minMax"/>
        </c:scaling>
        <c:delete val="1"/>
        <c:axPos val="b"/>
        <c:tickLblPos val="none"/>
        <c:crossAx val="104956288"/>
        <c:crosses val="autoZero"/>
        <c:auto val="1"/>
        <c:lblAlgn val="ctr"/>
        <c:lblOffset val="100"/>
      </c:catAx>
      <c:valAx>
        <c:axId val="10495628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954496"/>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44" l="0.70000000000000062" r="0.70000000000000062" t="0.750000000000007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'4.1.3.1 (B)'!$B$26</c:f>
              <c:strCache>
                <c:ptCount val="1"/>
                <c:pt idx="0">
                  <c:v>estudiantes por computador</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'4.1.3.1 (B)'!$C$25:$H$25</c:f>
              <c:strCache>
                <c:ptCount val="6"/>
                <c:pt idx="0">
                  <c:v>FEBRERO</c:v>
                </c:pt>
                <c:pt idx="1">
                  <c:v>ABRIL</c:v>
                </c:pt>
                <c:pt idx="2">
                  <c:v>JUNIO</c:v>
                </c:pt>
                <c:pt idx="3">
                  <c:v>AGOSTO</c:v>
                </c:pt>
                <c:pt idx="4">
                  <c:v>OCTUBRE</c:v>
                </c:pt>
                <c:pt idx="5">
                  <c:v>DICIEMBRE</c:v>
                </c:pt>
              </c:strCache>
            </c:strRef>
          </c:cat>
          <c:val>
            <c:numRef>
              <c:f>'4.1.3.1 (B)'!$C$26:$H$26</c:f>
              <c:numCache>
                <c:formatCode>#,##0</c:formatCode>
                <c:ptCount val="6"/>
              </c:numCache>
            </c:numRef>
          </c:val>
        </c:ser>
        <c:axId val="105136512"/>
        <c:axId val="105138048"/>
      </c:barChart>
      <c:lineChart>
        <c:grouping val="standard"/>
        <c:ser>
          <c:idx val="1"/>
          <c:order val="1"/>
          <c:tx>
            <c:strRef>
              <c:f>'4.1.3.1 (B)'!$B$27</c:f>
              <c:strCache>
                <c:ptCount val="1"/>
                <c:pt idx="0">
                  <c:v>estudiantes por computador alcanzar</c:v>
                </c:pt>
              </c:strCache>
            </c:strRef>
          </c:tx>
          <c:marker>
            <c:symbol val="none"/>
          </c:marker>
          <c:cat>
            <c:strRef>
              <c:f>'4.1.3.1 (B)'!$C$25:$H$25</c:f>
              <c:strCache>
                <c:ptCount val="6"/>
                <c:pt idx="0">
                  <c:v>FEBRERO</c:v>
                </c:pt>
                <c:pt idx="1">
                  <c:v>ABRIL</c:v>
                </c:pt>
                <c:pt idx="2">
                  <c:v>JUNIO</c:v>
                </c:pt>
                <c:pt idx="3">
                  <c:v>AGOSTO</c:v>
                </c:pt>
                <c:pt idx="4">
                  <c:v>OCTUBRE</c:v>
                </c:pt>
                <c:pt idx="5">
                  <c:v>DICIEMBRE</c:v>
                </c:pt>
              </c:strCache>
            </c:strRef>
          </c:cat>
          <c:val>
            <c:numRef>
              <c:f>'4.1.3.1 (B)'!$C$27:$H$27</c:f>
              <c:numCache>
                <c:formatCode>0</c:formatCode>
                <c:ptCount val="6"/>
                <c:pt idx="0">
                  <c:v>16</c:v>
                </c:pt>
                <c:pt idx="1">
                  <c:v>16</c:v>
                </c:pt>
                <c:pt idx="2">
                  <c:v>16</c:v>
                </c:pt>
                <c:pt idx="3">
                  <c:v>16</c:v>
                </c:pt>
                <c:pt idx="4">
                  <c:v>16</c:v>
                </c:pt>
                <c:pt idx="5">
                  <c:v>16</c:v>
                </c:pt>
              </c:numCache>
            </c:numRef>
          </c:val>
        </c:ser>
        <c:marker val="1"/>
        <c:axId val="105136512"/>
        <c:axId val="105138048"/>
      </c:lineChart>
      <c:lineChart>
        <c:grouping val="standard"/>
        <c:ser>
          <c:idx val="2"/>
          <c:order val="2"/>
          <c:tx>
            <c:strRef>
              <c:f>'4.1.3.1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'4.1.3.1 (B)'!$C$25:$H$25</c:f>
              <c:strCache>
                <c:ptCount val="6"/>
                <c:pt idx="0">
                  <c:v>FEBRERO</c:v>
                </c:pt>
                <c:pt idx="1">
                  <c:v>ABRIL</c:v>
                </c:pt>
                <c:pt idx="2">
                  <c:v>JUNIO</c:v>
                </c:pt>
                <c:pt idx="3">
                  <c:v>AGOSTO</c:v>
                </c:pt>
                <c:pt idx="4">
                  <c:v>OCTUBRE</c:v>
                </c:pt>
                <c:pt idx="5">
                  <c:v>DICIEMBRE</c:v>
                </c:pt>
              </c:strCache>
            </c:strRef>
          </c:cat>
          <c:val>
            <c:numRef>
              <c:f>'4.1.3.1 (B)'!$C$28:$H$28</c:f>
              <c:numCache>
                <c:formatCode>0%</c:formatCode>
                <c:ptCount val="6"/>
                <c:pt idx="0">
                  <c:v>1</c:v>
                </c:pt>
                <c:pt idx="1">
                  <c:v>1</c:v>
                </c:pt>
                <c:pt idx="2">
                  <c:v>1</c:v>
                </c:pt>
                <c:pt idx="3">
                  <c:v>1</c:v>
                </c:pt>
                <c:pt idx="4">
                  <c:v>1</c:v>
                </c:pt>
                <c:pt idx="5">
                  <c:v>1</c:v>
                </c:pt>
              </c:numCache>
            </c:numRef>
          </c:val>
        </c:ser>
        <c:marker val="1"/>
        <c:axId val="105139584"/>
        <c:axId val="105149568"/>
      </c:lineChart>
      <c:catAx>
        <c:axId val="10513651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138048"/>
        <c:crosses val="autoZero"/>
        <c:auto val="1"/>
        <c:lblAlgn val="ctr"/>
        <c:lblOffset val="100"/>
      </c:catAx>
      <c:valAx>
        <c:axId val="10513804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136512"/>
        <c:crosses val="autoZero"/>
        <c:crossBetween val="between"/>
      </c:valAx>
      <c:catAx>
        <c:axId val="105139584"/>
        <c:scaling>
          <c:orientation val="minMax"/>
        </c:scaling>
        <c:delete val="1"/>
        <c:axPos val="b"/>
        <c:tickLblPos val="none"/>
        <c:crossAx val="105149568"/>
        <c:crosses val="autoZero"/>
        <c:auto val="1"/>
        <c:lblAlgn val="ctr"/>
        <c:lblOffset val="100"/>
      </c:catAx>
      <c:valAx>
        <c:axId val="10514956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139584"/>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66" l="0.70000000000000062" r="0.70000000000000062" t="0.750000000000007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'4.1.3.1 (C)'!$B$26</c:f>
              <c:strCache>
                <c:ptCount val="1"/>
                <c:pt idx="0">
                  <c:v>No I.E QUE A LA FECHA CUENTAN  CON INTERNET</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'4.1.3.1 (C)'!$C$25:$H$25</c:f>
              <c:strCache>
                <c:ptCount val="6"/>
                <c:pt idx="0">
                  <c:v>FEBRERO</c:v>
                </c:pt>
                <c:pt idx="1">
                  <c:v>ABRIL</c:v>
                </c:pt>
                <c:pt idx="2">
                  <c:v>JUNIO</c:v>
                </c:pt>
                <c:pt idx="3">
                  <c:v>AGOSTO</c:v>
                </c:pt>
                <c:pt idx="4">
                  <c:v>OCTUBRE</c:v>
                </c:pt>
                <c:pt idx="5">
                  <c:v>DICIEMBRE</c:v>
                </c:pt>
              </c:strCache>
            </c:strRef>
          </c:cat>
          <c:val>
            <c:numRef>
              <c:f>'4.1.3.1 (C)'!$C$26:$H$26</c:f>
              <c:numCache>
                <c:formatCode>#,##0</c:formatCode>
                <c:ptCount val="6"/>
              </c:numCache>
            </c:numRef>
          </c:val>
        </c:ser>
        <c:axId val="105198720"/>
        <c:axId val="105200256"/>
      </c:barChart>
      <c:lineChart>
        <c:grouping val="standard"/>
        <c:ser>
          <c:idx val="1"/>
          <c:order val="1"/>
          <c:tx>
            <c:strRef>
              <c:f>'4.1.3.1 (C)'!$B$27</c:f>
              <c:strCache>
                <c:ptCount val="1"/>
                <c:pt idx="0">
                  <c:v>I.E CON ACCESO A INTERNET</c:v>
                </c:pt>
              </c:strCache>
            </c:strRef>
          </c:tx>
          <c:marker>
            <c:symbol val="none"/>
          </c:marker>
          <c:cat>
            <c:strRef>
              <c:f>'4.1.3.1 (C)'!$C$25:$H$25</c:f>
              <c:strCache>
                <c:ptCount val="6"/>
                <c:pt idx="0">
                  <c:v>FEBRERO</c:v>
                </c:pt>
                <c:pt idx="1">
                  <c:v>ABRIL</c:v>
                </c:pt>
                <c:pt idx="2">
                  <c:v>JUNIO</c:v>
                </c:pt>
                <c:pt idx="3">
                  <c:v>AGOSTO</c:v>
                </c:pt>
                <c:pt idx="4">
                  <c:v>OCTUBRE</c:v>
                </c:pt>
                <c:pt idx="5">
                  <c:v>DICIEMBRE</c:v>
                </c:pt>
              </c:strCache>
            </c:strRef>
          </c:cat>
          <c:val>
            <c:numRef>
              <c:f>'4.1.3.1 (C)'!$C$27:$H$27</c:f>
              <c:numCache>
                <c:formatCode>0</c:formatCode>
                <c:ptCount val="6"/>
                <c:pt idx="0">
                  <c:v>41</c:v>
                </c:pt>
                <c:pt idx="1">
                  <c:v>41</c:v>
                </c:pt>
                <c:pt idx="2">
                  <c:v>41</c:v>
                </c:pt>
                <c:pt idx="3">
                  <c:v>41</c:v>
                </c:pt>
                <c:pt idx="4">
                  <c:v>41</c:v>
                </c:pt>
                <c:pt idx="5">
                  <c:v>41</c:v>
                </c:pt>
              </c:numCache>
            </c:numRef>
          </c:val>
        </c:ser>
        <c:marker val="1"/>
        <c:axId val="105198720"/>
        <c:axId val="105200256"/>
      </c:lineChart>
      <c:lineChart>
        <c:grouping val="standard"/>
        <c:ser>
          <c:idx val="2"/>
          <c:order val="2"/>
          <c:tx>
            <c:strRef>
              <c:f>'4.1.3.1 (C)'!$B$28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'4.1.3.1 (C)'!$C$25:$H$25</c:f>
              <c:strCache>
                <c:ptCount val="6"/>
                <c:pt idx="0">
                  <c:v>FEBRERO</c:v>
                </c:pt>
                <c:pt idx="1">
                  <c:v>ABRIL</c:v>
                </c:pt>
                <c:pt idx="2">
                  <c:v>JUNIO</c:v>
                </c:pt>
                <c:pt idx="3">
                  <c:v>AGOSTO</c:v>
                </c:pt>
                <c:pt idx="4">
                  <c:v>OCTUBRE</c:v>
                </c:pt>
                <c:pt idx="5">
                  <c:v>DICIEMBRE</c:v>
                </c:pt>
              </c:strCache>
            </c:strRef>
          </c:cat>
          <c:val>
            <c:numRef>
              <c:f>'4.1.3.1 (C)'!$C$28:$H$28</c:f>
              <c:numCache>
                <c:formatCode>0%</c:formatCode>
                <c:ptCount val="6"/>
                <c:pt idx="0">
                  <c:v>0</c:v>
                </c:pt>
                <c:pt idx="1">
                  <c:v>0</c:v>
                </c:pt>
                <c:pt idx="2">
                  <c:v>0</c:v>
                </c:pt>
                <c:pt idx="3">
                  <c:v>0</c:v>
                </c:pt>
                <c:pt idx="4">
                  <c:v>0</c:v>
                </c:pt>
                <c:pt idx="5">
                  <c:v>0</c:v>
                </c:pt>
              </c:numCache>
            </c:numRef>
          </c:val>
        </c:ser>
        <c:marker val="1"/>
        <c:axId val="105210240"/>
        <c:axId val="105211776"/>
      </c:lineChart>
      <c:catAx>
        <c:axId val="1051987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200256"/>
        <c:crosses val="autoZero"/>
        <c:auto val="1"/>
        <c:lblAlgn val="ctr"/>
        <c:lblOffset val="100"/>
      </c:catAx>
      <c:valAx>
        <c:axId val="10520025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198720"/>
        <c:crosses val="autoZero"/>
        <c:crossBetween val="between"/>
      </c:valAx>
      <c:catAx>
        <c:axId val="105210240"/>
        <c:scaling>
          <c:orientation val="minMax"/>
        </c:scaling>
        <c:delete val="1"/>
        <c:axPos val="b"/>
        <c:tickLblPos val="none"/>
        <c:crossAx val="105211776"/>
        <c:crosses val="autoZero"/>
        <c:auto val="1"/>
        <c:lblAlgn val="ctr"/>
        <c:lblOffset val="100"/>
      </c:catAx>
      <c:valAx>
        <c:axId val="10521177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210240"/>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88" l="0.70000000000000062" r="0.70000000000000062" t="0.7500000000000078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'4.1.3.2'!$B$26</c:f>
              <c:strCache>
                <c:ptCount val="1"/>
                <c:pt idx="0">
                  <c:v>DOCENTES DE INGLES CAPACITADOS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'4.1.3.2'!$C$25:$H$25</c:f>
              <c:strCache>
                <c:ptCount val="6"/>
                <c:pt idx="0">
                  <c:v>FEBRERO</c:v>
                </c:pt>
                <c:pt idx="1">
                  <c:v>ABRIL</c:v>
                </c:pt>
                <c:pt idx="2">
                  <c:v>JUNIO</c:v>
                </c:pt>
                <c:pt idx="3">
                  <c:v>AGOSTO</c:v>
                </c:pt>
                <c:pt idx="4">
                  <c:v>OCTUBRE</c:v>
                </c:pt>
                <c:pt idx="5">
                  <c:v>DICIEMBRE</c:v>
                </c:pt>
              </c:strCache>
            </c:strRef>
          </c:cat>
          <c:val>
            <c:numRef>
              <c:f>'4.1.3.2'!$C$26:$H$26</c:f>
              <c:numCache>
                <c:formatCode>#,##0</c:formatCode>
                <c:ptCount val="6"/>
              </c:numCache>
            </c:numRef>
          </c:val>
        </c:ser>
        <c:axId val="104200064"/>
        <c:axId val="104201600"/>
      </c:barChart>
      <c:lineChart>
        <c:grouping val="standard"/>
        <c:ser>
          <c:idx val="1"/>
          <c:order val="1"/>
          <c:tx>
            <c:strRef>
              <c:f>'4.1.3.2'!$B$27</c:f>
              <c:strCache>
                <c:ptCount val="1"/>
                <c:pt idx="0">
                  <c:v>DOCENTES DE INGLES POR CAPACITAR</c:v>
                </c:pt>
              </c:strCache>
            </c:strRef>
          </c:tx>
          <c:marker>
            <c:symbol val="none"/>
          </c:marker>
          <c:cat>
            <c:strRef>
              <c:f>'4.1.3.2'!$C$25:$H$25</c:f>
              <c:strCache>
                <c:ptCount val="6"/>
                <c:pt idx="0">
                  <c:v>FEBRERO</c:v>
                </c:pt>
                <c:pt idx="1">
                  <c:v>ABRIL</c:v>
                </c:pt>
                <c:pt idx="2">
                  <c:v>JUNIO</c:v>
                </c:pt>
                <c:pt idx="3">
                  <c:v>AGOSTO</c:v>
                </c:pt>
                <c:pt idx="4">
                  <c:v>OCTUBRE</c:v>
                </c:pt>
                <c:pt idx="5">
                  <c:v>DICIEMBRE</c:v>
                </c:pt>
              </c:strCache>
            </c:strRef>
          </c:cat>
          <c:val>
            <c:numRef>
              <c:f>'4.1.3.2'!$C$27:$H$27</c:f>
              <c:numCache>
                <c:formatCode>0</c:formatCode>
                <c:ptCount val="6"/>
                <c:pt idx="0">
                  <c:v>29</c:v>
                </c:pt>
                <c:pt idx="1">
                  <c:v>29</c:v>
                </c:pt>
                <c:pt idx="2">
                  <c:v>29</c:v>
                </c:pt>
                <c:pt idx="3">
                  <c:v>29</c:v>
                </c:pt>
                <c:pt idx="4">
                  <c:v>29</c:v>
                </c:pt>
                <c:pt idx="5">
                  <c:v>29</c:v>
                </c:pt>
              </c:numCache>
            </c:numRef>
          </c:val>
        </c:ser>
        <c:marker val="1"/>
        <c:axId val="104200064"/>
        <c:axId val="104201600"/>
      </c:lineChart>
      <c:lineChart>
        <c:grouping val="standard"/>
        <c:ser>
          <c:idx val="2"/>
          <c:order val="2"/>
          <c:tx>
            <c:strRef>
              <c:f>'4.1.3.2'!$B$28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'4.1.3.2'!$C$25:$H$25</c:f>
              <c:strCache>
                <c:ptCount val="6"/>
                <c:pt idx="0">
                  <c:v>FEBRERO</c:v>
                </c:pt>
                <c:pt idx="1">
                  <c:v>ABRIL</c:v>
                </c:pt>
                <c:pt idx="2">
                  <c:v>JUNIO</c:v>
                </c:pt>
                <c:pt idx="3">
                  <c:v>AGOSTO</c:v>
                </c:pt>
                <c:pt idx="4">
                  <c:v>OCTUBRE</c:v>
                </c:pt>
                <c:pt idx="5">
                  <c:v>DICIEMBRE</c:v>
                </c:pt>
              </c:strCache>
            </c:strRef>
          </c:cat>
          <c:val>
            <c:numRef>
              <c:f>'4.1.3.2'!$C$28:$H$28</c:f>
              <c:numCache>
                <c:formatCode>0%</c:formatCode>
                <c:ptCount val="6"/>
                <c:pt idx="0">
                  <c:v>0</c:v>
                </c:pt>
                <c:pt idx="1">
                  <c:v>0</c:v>
                </c:pt>
                <c:pt idx="2">
                  <c:v>0</c:v>
                </c:pt>
                <c:pt idx="3">
                  <c:v>0</c:v>
                </c:pt>
                <c:pt idx="4">
                  <c:v>0</c:v>
                </c:pt>
                <c:pt idx="5">
                  <c:v>0</c:v>
                </c:pt>
              </c:numCache>
            </c:numRef>
          </c:val>
        </c:ser>
        <c:marker val="1"/>
        <c:axId val="104223872"/>
        <c:axId val="104225408"/>
      </c:lineChart>
      <c:catAx>
        <c:axId val="10420006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201600"/>
        <c:crosses val="autoZero"/>
        <c:auto val="1"/>
        <c:lblAlgn val="ctr"/>
        <c:lblOffset val="100"/>
      </c:catAx>
      <c:valAx>
        <c:axId val="10420160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200064"/>
        <c:crosses val="autoZero"/>
        <c:crossBetween val="between"/>
      </c:valAx>
      <c:catAx>
        <c:axId val="104223872"/>
        <c:scaling>
          <c:orientation val="minMax"/>
        </c:scaling>
        <c:delete val="1"/>
        <c:axPos val="b"/>
        <c:tickLblPos val="none"/>
        <c:crossAx val="104225408"/>
        <c:crosses val="autoZero"/>
        <c:auto val="1"/>
        <c:lblAlgn val="ctr"/>
        <c:lblOffset val="100"/>
      </c:catAx>
      <c:valAx>
        <c:axId val="10422540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223872"/>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1" l="0.70000000000000062" r="0.70000000000000062" t="0.750000000000008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'4.1.3.3 (A)'!$B$26</c:f>
              <c:strCache>
                <c:ptCount val="1"/>
                <c:pt idx="0">
                  <c:v>I.E CON PROCESOS DE ARTICULACION Y MEJORAMIENTO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'4.1.3.3 (A)'!$C$25:$H$25</c:f>
              <c:strCache>
                <c:ptCount val="6"/>
                <c:pt idx="0">
                  <c:v>FEBRERO</c:v>
                </c:pt>
                <c:pt idx="1">
                  <c:v>ABRIL</c:v>
                </c:pt>
                <c:pt idx="2">
                  <c:v>JUNIO</c:v>
                </c:pt>
                <c:pt idx="3">
                  <c:v>AGOSTO</c:v>
                </c:pt>
                <c:pt idx="4">
                  <c:v>OCTUBRE</c:v>
                </c:pt>
                <c:pt idx="5">
                  <c:v>DICIEMBRE</c:v>
                </c:pt>
              </c:strCache>
            </c:strRef>
          </c:cat>
          <c:val>
            <c:numRef>
              <c:f>'4.1.3.3 (A)'!$C$26:$H$26</c:f>
              <c:numCache>
                <c:formatCode>#,##0</c:formatCode>
                <c:ptCount val="6"/>
              </c:numCache>
            </c:numRef>
          </c:val>
        </c:ser>
        <c:axId val="105499264"/>
        <c:axId val="105517440"/>
      </c:barChart>
      <c:lineChart>
        <c:grouping val="standard"/>
        <c:ser>
          <c:idx val="1"/>
          <c:order val="1"/>
          <c:tx>
            <c:strRef>
              <c:f>'4.1.3.3 (A)'!$B$27</c:f>
              <c:strCache>
                <c:ptCount val="1"/>
                <c:pt idx="0">
                  <c:v>TOTAL I.E CON PROCESOS DE ARTICULACION Y MEJORAMIENTO</c:v>
                </c:pt>
              </c:strCache>
            </c:strRef>
          </c:tx>
          <c:marker>
            <c:symbol val="none"/>
          </c:marker>
          <c:cat>
            <c:strRef>
              <c:f>'4.1.3.3 (A)'!$C$25:$H$25</c:f>
              <c:strCache>
                <c:ptCount val="6"/>
                <c:pt idx="0">
                  <c:v>FEBRERO</c:v>
                </c:pt>
                <c:pt idx="1">
                  <c:v>ABRIL</c:v>
                </c:pt>
                <c:pt idx="2">
                  <c:v>JUNIO</c:v>
                </c:pt>
                <c:pt idx="3">
                  <c:v>AGOSTO</c:v>
                </c:pt>
                <c:pt idx="4">
                  <c:v>OCTUBRE</c:v>
                </c:pt>
                <c:pt idx="5">
                  <c:v>DICIEMBRE</c:v>
                </c:pt>
              </c:strCache>
            </c:strRef>
          </c:cat>
          <c:val>
            <c:numRef>
              <c:f>'4.1.3.3 (A)'!$C$27:$H$27</c:f>
              <c:numCache>
                <c:formatCode>0</c:formatCode>
                <c:ptCount val="6"/>
                <c:pt idx="0">
                  <c:v>17</c:v>
                </c:pt>
                <c:pt idx="1">
                  <c:v>17</c:v>
                </c:pt>
                <c:pt idx="2">
                  <c:v>17</c:v>
                </c:pt>
                <c:pt idx="3">
                  <c:v>17</c:v>
                </c:pt>
                <c:pt idx="4">
                  <c:v>17</c:v>
                </c:pt>
                <c:pt idx="5">
                  <c:v>17</c:v>
                </c:pt>
              </c:numCache>
            </c:numRef>
          </c:val>
        </c:ser>
        <c:marker val="1"/>
        <c:axId val="105499264"/>
        <c:axId val="105517440"/>
      </c:lineChart>
      <c:lineChart>
        <c:grouping val="standard"/>
        <c:ser>
          <c:idx val="2"/>
          <c:order val="2"/>
          <c:tx>
            <c:strRef>
              <c:f>'4.1.3.3 (A)'!$B$28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'4.1.3.3 (A)'!$C$25:$H$25</c:f>
              <c:strCache>
                <c:ptCount val="6"/>
                <c:pt idx="0">
                  <c:v>FEBRERO</c:v>
                </c:pt>
                <c:pt idx="1">
                  <c:v>ABRIL</c:v>
                </c:pt>
                <c:pt idx="2">
                  <c:v>JUNIO</c:v>
                </c:pt>
                <c:pt idx="3">
                  <c:v>AGOSTO</c:v>
                </c:pt>
                <c:pt idx="4">
                  <c:v>OCTUBRE</c:v>
                </c:pt>
                <c:pt idx="5">
                  <c:v>DICIEMBRE</c:v>
                </c:pt>
              </c:strCache>
            </c:strRef>
          </c:cat>
          <c:val>
            <c:numRef>
              <c:f>'4.1.3.3 (A)'!$C$28:$H$28</c:f>
              <c:numCache>
                <c:formatCode>0%</c:formatCode>
                <c:ptCount val="6"/>
                <c:pt idx="0">
                  <c:v>0</c:v>
                </c:pt>
                <c:pt idx="1">
                  <c:v>0</c:v>
                </c:pt>
                <c:pt idx="2">
                  <c:v>0</c:v>
                </c:pt>
                <c:pt idx="3">
                  <c:v>0</c:v>
                </c:pt>
                <c:pt idx="4">
                  <c:v>0</c:v>
                </c:pt>
                <c:pt idx="5">
                  <c:v>0</c:v>
                </c:pt>
              </c:numCache>
            </c:numRef>
          </c:val>
        </c:ser>
        <c:marker val="1"/>
        <c:axId val="105518976"/>
        <c:axId val="105520512"/>
      </c:lineChart>
      <c:catAx>
        <c:axId val="10549926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517440"/>
        <c:crosses val="autoZero"/>
        <c:auto val="1"/>
        <c:lblAlgn val="ctr"/>
        <c:lblOffset val="100"/>
      </c:catAx>
      <c:valAx>
        <c:axId val="10551744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499264"/>
        <c:crosses val="autoZero"/>
        <c:crossBetween val="between"/>
      </c:valAx>
      <c:catAx>
        <c:axId val="105518976"/>
        <c:scaling>
          <c:orientation val="minMax"/>
        </c:scaling>
        <c:delete val="1"/>
        <c:axPos val="b"/>
        <c:tickLblPos val="none"/>
        <c:crossAx val="105520512"/>
        <c:crosses val="autoZero"/>
        <c:auto val="1"/>
        <c:lblAlgn val="ctr"/>
        <c:lblOffset val="100"/>
      </c:catAx>
      <c:valAx>
        <c:axId val="10552051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518976"/>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33" l="0.70000000000000062" r="0.70000000000000062" t="0.7500000000000083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5644793186"/>
          <c:y val="3.2128640062751249E-2"/>
          <c:w val="0.45488111274371396"/>
          <c:h val="0.67470144131777798"/>
        </c:manualLayout>
      </c:layout>
      <c:barChart>
        <c:barDir val="col"/>
        <c:grouping val="clustered"/>
        <c:ser>
          <c:idx val="0"/>
          <c:order val="0"/>
          <c:tx>
            <c:strRef>
              <c:f>'4.1.3.3 (B)'!$B$26</c:f>
              <c:strCache>
                <c:ptCount val="1"/>
                <c:pt idx="0">
                  <c:v>I.E QUE FOMENTAN LA CULTURA DEL EMPRENDIMIENTO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'4.1.3.3 (B)'!$C$25:$H$25</c:f>
              <c:strCache>
                <c:ptCount val="6"/>
                <c:pt idx="0">
                  <c:v>FEBRERO</c:v>
                </c:pt>
                <c:pt idx="1">
                  <c:v>ABRIL</c:v>
                </c:pt>
                <c:pt idx="2">
                  <c:v>JUNIO</c:v>
                </c:pt>
                <c:pt idx="3">
                  <c:v>AGOSTO</c:v>
                </c:pt>
                <c:pt idx="4">
                  <c:v>OCTUBRE</c:v>
                </c:pt>
                <c:pt idx="5">
                  <c:v>DICIEMBRE</c:v>
                </c:pt>
              </c:strCache>
            </c:strRef>
          </c:cat>
          <c:val>
            <c:numRef>
              <c:f>'4.1.3.3 (B)'!$C$26:$H$26</c:f>
              <c:numCache>
                <c:formatCode>#,##0</c:formatCode>
                <c:ptCount val="6"/>
              </c:numCache>
            </c:numRef>
          </c:val>
        </c:ser>
        <c:axId val="105635200"/>
        <c:axId val="105645184"/>
      </c:barChart>
      <c:lineChart>
        <c:grouping val="standard"/>
        <c:ser>
          <c:idx val="1"/>
          <c:order val="1"/>
          <c:tx>
            <c:strRef>
              <c:f>'4.1.3.3 (B)'!$B$27</c:f>
              <c:strCache>
                <c:ptCount val="1"/>
                <c:pt idx="0">
                  <c:v>TOTAL I.E QUE FOMENTAN LA CULTURA DEL EMPRENDIMIENTO</c:v>
                </c:pt>
              </c:strCache>
            </c:strRef>
          </c:tx>
          <c:marker>
            <c:symbol val="none"/>
          </c:marker>
          <c:cat>
            <c:strRef>
              <c:f>'4.1.3.3 (B)'!$C$25:$H$25</c:f>
              <c:strCache>
                <c:ptCount val="6"/>
                <c:pt idx="0">
                  <c:v>FEBRERO</c:v>
                </c:pt>
                <c:pt idx="1">
                  <c:v>ABRIL</c:v>
                </c:pt>
                <c:pt idx="2">
                  <c:v>JUNIO</c:v>
                </c:pt>
                <c:pt idx="3">
                  <c:v>AGOSTO</c:v>
                </c:pt>
                <c:pt idx="4">
                  <c:v>OCTUBRE</c:v>
                </c:pt>
                <c:pt idx="5">
                  <c:v>DICIEMBRE</c:v>
                </c:pt>
              </c:strCache>
            </c:strRef>
          </c:cat>
          <c:val>
            <c:numRef>
              <c:f>'4.1.3.3 (B)'!$C$27:$H$27</c:f>
              <c:numCache>
                <c:formatCode>0</c:formatCode>
                <c:ptCount val="6"/>
                <c:pt idx="0">
                  <c:v>41</c:v>
                </c:pt>
                <c:pt idx="1">
                  <c:v>41</c:v>
                </c:pt>
                <c:pt idx="2">
                  <c:v>41</c:v>
                </c:pt>
                <c:pt idx="3">
                  <c:v>41</c:v>
                </c:pt>
                <c:pt idx="4">
                  <c:v>41</c:v>
                </c:pt>
                <c:pt idx="5">
                  <c:v>41</c:v>
                </c:pt>
              </c:numCache>
            </c:numRef>
          </c:val>
        </c:ser>
        <c:marker val="1"/>
        <c:axId val="105635200"/>
        <c:axId val="105645184"/>
      </c:lineChart>
      <c:lineChart>
        <c:grouping val="standard"/>
        <c:ser>
          <c:idx val="2"/>
          <c:order val="2"/>
          <c:tx>
            <c:strRef>
              <c:f>'4.1.3.3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'4.1.3.3 (B)'!$C$25:$H$25</c:f>
              <c:strCache>
                <c:ptCount val="6"/>
                <c:pt idx="0">
                  <c:v>FEBRERO</c:v>
                </c:pt>
                <c:pt idx="1">
                  <c:v>ABRIL</c:v>
                </c:pt>
                <c:pt idx="2">
                  <c:v>JUNIO</c:v>
                </c:pt>
                <c:pt idx="3">
                  <c:v>AGOSTO</c:v>
                </c:pt>
                <c:pt idx="4">
                  <c:v>OCTUBRE</c:v>
                </c:pt>
                <c:pt idx="5">
                  <c:v>DICIEMBRE</c:v>
                </c:pt>
              </c:strCache>
            </c:strRef>
          </c:cat>
          <c:val>
            <c:numRef>
              <c:f>'4.1.3.3 (B)'!$C$28:$H$28</c:f>
              <c:numCache>
                <c:formatCode>0%</c:formatCode>
                <c:ptCount val="6"/>
                <c:pt idx="0">
                  <c:v>0</c:v>
                </c:pt>
                <c:pt idx="1">
                  <c:v>0</c:v>
                </c:pt>
                <c:pt idx="2">
                  <c:v>0</c:v>
                </c:pt>
                <c:pt idx="3">
                  <c:v>0</c:v>
                </c:pt>
                <c:pt idx="4">
                  <c:v>0</c:v>
                </c:pt>
                <c:pt idx="5">
                  <c:v>0</c:v>
                </c:pt>
              </c:numCache>
            </c:numRef>
          </c:val>
        </c:ser>
        <c:marker val="1"/>
        <c:axId val="105646720"/>
        <c:axId val="105660800"/>
      </c:lineChart>
      <c:catAx>
        <c:axId val="10563520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645184"/>
        <c:crosses val="autoZero"/>
        <c:auto val="1"/>
        <c:lblAlgn val="ctr"/>
        <c:lblOffset val="100"/>
      </c:catAx>
      <c:valAx>
        <c:axId val="10564518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635200"/>
        <c:crosses val="autoZero"/>
        <c:crossBetween val="between"/>
      </c:valAx>
      <c:catAx>
        <c:axId val="105646720"/>
        <c:scaling>
          <c:orientation val="minMax"/>
        </c:scaling>
        <c:delete val="1"/>
        <c:axPos val="b"/>
        <c:tickLblPos val="none"/>
        <c:crossAx val="105660800"/>
        <c:crosses val="autoZero"/>
        <c:auto val="1"/>
        <c:lblAlgn val="ctr"/>
        <c:lblOffset val="100"/>
      </c:catAx>
      <c:valAx>
        <c:axId val="10566080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646720"/>
        <c:crosses val="max"/>
        <c:crossBetween val="between"/>
      </c:valAx>
    </c:plotArea>
    <c:legend>
      <c:legendPos val="r"/>
      <c:layout>
        <c:manualLayout>
          <c:xMode val="edge"/>
          <c:yMode val="edge"/>
          <c:x val="0.67190576316082185"/>
          <c:y val="0.28982280829354273"/>
          <c:w val="0.31237714070271588"/>
          <c:h val="0.44469025709135729"/>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313075506445672"/>
          <c:y val="3.2000000000000042E-2"/>
          <c:w val="0.45672191528545192"/>
          <c:h val="0.67600000000000138"/>
        </c:manualLayout>
      </c:layout>
      <c:barChart>
        <c:barDir val="col"/>
        <c:grouping val="clustered"/>
        <c:ser>
          <c:idx val="0"/>
          <c:order val="0"/>
          <c:tx>
            <c:strRef>
              <c:f>'4.1.3.4'!$B$26</c:f>
              <c:strCache>
                <c:ptCount val="1"/>
                <c:pt idx="0">
                  <c:v>GRUPOS DE INVESTIGACION CONFORMADOS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'4.1.3.4'!$C$25:$H$25</c:f>
              <c:strCache>
                <c:ptCount val="6"/>
                <c:pt idx="0">
                  <c:v>FEBRERO</c:v>
                </c:pt>
                <c:pt idx="1">
                  <c:v>ABRIL</c:v>
                </c:pt>
                <c:pt idx="2">
                  <c:v>JUNIO</c:v>
                </c:pt>
                <c:pt idx="3">
                  <c:v>AGOSTO</c:v>
                </c:pt>
                <c:pt idx="4">
                  <c:v>OCTUBRE</c:v>
                </c:pt>
                <c:pt idx="5">
                  <c:v>DICIEMBRE</c:v>
                </c:pt>
              </c:strCache>
            </c:strRef>
          </c:cat>
          <c:val>
            <c:numRef>
              <c:f>'4.1.3.4'!$C$26:$H$26</c:f>
              <c:numCache>
                <c:formatCode>#,##0</c:formatCode>
                <c:ptCount val="6"/>
              </c:numCache>
            </c:numRef>
          </c:val>
        </c:ser>
        <c:axId val="104661376"/>
        <c:axId val="104662912"/>
      </c:barChart>
      <c:lineChart>
        <c:grouping val="standard"/>
        <c:ser>
          <c:idx val="1"/>
          <c:order val="1"/>
          <c:tx>
            <c:strRef>
              <c:f>'4.1.3.4'!$B$27</c:f>
              <c:strCache>
                <c:ptCount val="1"/>
                <c:pt idx="0">
                  <c:v>TOTAL GRUPOS DE INVESTIGACION</c:v>
                </c:pt>
              </c:strCache>
            </c:strRef>
          </c:tx>
          <c:marker>
            <c:symbol val="none"/>
          </c:marker>
          <c:cat>
            <c:strRef>
              <c:f>'4.1.3.4'!$C$25:$H$25</c:f>
              <c:strCache>
                <c:ptCount val="6"/>
                <c:pt idx="0">
                  <c:v>FEBRERO</c:v>
                </c:pt>
                <c:pt idx="1">
                  <c:v>ABRIL</c:v>
                </c:pt>
                <c:pt idx="2">
                  <c:v>JUNIO</c:v>
                </c:pt>
                <c:pt idx="3">
                  <c:v>AGOSTO</c:v>
                </c:pt>
                <c:pt idx="4">
                  <c:v>OCTUBRE</c:v>
                </c:pt>
                <c:pt idx="5">
                  <c:v>DICIEMBRE</c:v>
                </c:pt>
              </c:strCache>
            </c:strRef>
          </c:cat>
          <c:val>
            <c:numRef>
              <c:f>'4.1.3.4'!$C$27:$H$27</c:f>
              <c:numCache>
                <c:formatCode>0</c:formatCode>
                <c:ptCount val="6"/>
                <c:pt idx="0">
                  <c:v>4</c:v>
                </c:pt>
                <c:pt idx="1">
                  <c:v>4</c:v>
                </c:pt>
                <c:pt idx="2">
                  <c:v>4</c:v>
                </c:pt>
                <c:pt idx="3">
                  <c:v>4</c:v>
                </c:pt>
                <c:pt idx="4">
                  <c:v>4</c:v>
                </c:pt>
                <c:pt idx="5">
                  <c:v>4</c:v>
                </c:pt>
              </c:numCache>
            </c:numRef>
          </c:val>
        </c:ser>
        <c:marker val="1"/>
        <c:axId val="104661376"/>
        <c:axId val="104662912"/>
      </c:lineChart>
      <c:lineChart>
        <c:grouping val="standard"/>
        <c:ser>
          <c:idx val="2"/>
          <c:order val="2"/>
          <c:tx>
            <c:strRef>
              <c:f>'4.1.3.4'!$B$28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'4.1.3.4'!$C$25:$H$25</c:f>
              <c:strCache>
                <c:ptCount val="6"/>
                <c:pt idx="0">
                  <c:v>FEBRERO</c:v>
                </c:pt>
                <c:pt idx="1">
                  <c:v>ABRIL</c:v>
                </c:pt>
                <c:pt idx="2">
                  <c:v>JUNIO</c:v>
                </c:pt>
                <c:pt idx="3">
                  <c:v>AGOSTO</c:v>
                </c:pt>
                <c:pt idx="4">
                  <c:v>OCTUBRE</c:v>
                </c:pt>
                <c:pt idx="5">
                  <c:v>DICIEMBRE</c:v>
                </c:pt>
              </c:strCache>
            </c:strRef>
          </c:cat>
          <c:val>
            <c:numRef>
              <c:f>'4.1.3.4'!$C$28:$H$28</c:f>
              <c:numCache>
                <c:formatCode>0%</c:formatCode>
                <c:ptCount val="6"/>
                <c:pt idx="0">
                  <c:v>0</c:v>
                </c:pt>
                <c:pt idx="1">
                  <c:v>0</c:v>
                </c:pt>
                <c:pt idx="2">
                  <c:v>0</c:v>
                </c:pt>
                <c:pt idx="3">
                  <c:v>0</c:v>
                </c:pt>
                <c:pt idx="4">
                  <c:v>0</c:v>
                </c:pt>
                <c:pt idx="5">
                  <c:v>0</c:v>
                </c:pt>
              </c:numCache>
            </c:numRef>
          </c:val>
        </c:ser>
        <c:marker val="1"/>
        <c:axId val="104664448"/>
        <c:axId val="104686720"/>
      </c:lineChart>
      <c:catAx>
        <c:axId val="10466137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662912"/>
        <c:crosses val="autoZero"/>
        <c:auto val="1"/>
        <c:lblAlgn val="ctr"/>
        <c:lblOffset val="100"/>
      </c:catAx>
      <c:valAx>
        <c:axId val="10466291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661376"/>
        <c:crosses val="autoZero"/>
        <c:crossBetween val="between"/>
      </c:valAx>
      <c:catAx>
        <c:axId val="104664448"/>
        <c:scaling>
          <c:orientation val="minMax"/>
        </c:scaling>
        <c:delete val="1"/>
        <c:axPos val="b"/>
        <c:tickLblPos val="none"/>
        <c:crossAx val="104686720"/>
        <c:crosses val="autoZero"/>
        <c:auto val="1"/>
        <c:lblAlgn val="ctr"/>
        <c:lblOffset val="100"/>
      </c:catAx>
      <c:valAx>
        <c:axId val="10468672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664448"/>
        <c:crosses val="max"/>
        <c:crossBetween val="between"/>
      </c:valAx>
    </c:plotArea>
    <c:legend>
      <c:legendPos val="r"/>
      <c:layout>
        <c:manualLayout>
          <c:xMode val="edge"/>
          <c:yMode val="edge"/>
          <c:x val="0.67190576316082185"/>
          <c:y val="0.28982299212598528"/>
          <c:w val="0.31237714070271588"/>
          <c:h val="0.44469039370078711"/>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77" l="0.70000000000000062" r="0.70000000000000062" t="0.750000000000008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4198895027624374"/>
          <c:h val="0.67857142857142982"/>
        </c:manualLayout>
      </c:layout>
      <c:barChart>
        <c:barDir val="col"/>
        <c:grouping val="clustered"/>
        <c:ser>
          <c:idx val="0"/>
          <c:order val="0"/>
          <c:tx>
            <c:strRef>
              <c:f>'4.1.1.3'!$B$26</c:f>
              <c:strCache>
                <c:ptCount val="1"/>
                <c:pt idx="0">
                  <c:v>subsidios entregados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'4.1.1.3'!$C$25:$H$25</c:f>
              <c:strCache>
                <c:ptCount val="6"/>
                <c:pt idx="0">
                  <c:v>FEBRERO</c:v>
                </c:pt>
                <c:pt idx="1">
                  <c:v>ABRIL</c:v>
                </c:pt>
                <c:pt idx="2">
                  <c:v>JUNIO</c:v>
                </c:pt>
                <c:pt idx="3">
                  <c:v>AGOSTO</c:v>
                </c:pt>
                <c:pt idx="4">
                  <c:v>OCTUBRE</c:v>
                </c:pt>
                <c:pt idx="5">
                  <c:v>DICIEMBRE</c:v>
                </c:pt>
              </c:strCache>
            </c:strRef>
          </c:cat>
          <c:val>
            <c:numRef>
              <c:f>'4.1.1.3'!$C$26:$H$26</c:f>
              <c:numCache>
                <c:formatCode>#,##0</c:formatCode>
                <c:ptCount val="6"/>
              </c:numCache>
            </c:numRef>
          </c:val>
        </c:ser>
        <c:axId val="101752832"/>
        <c:axId val="101754368"/>
      </c:barChart>
      <c:lineChart>
        <c:grouping val="standard"/>
        <c:ser>
          <c:idx val="1"/>
          <c:order val="1"/>
          <c:tx>
            <c:strRef>
              <c:f>'4.1.1.3'!$B$27</c:f>
              <c:strCache>
                <c:ptCount val="1"/>
                <c:pt idx="0">
                  <c:v>total subsidios</c:v>
                </c:pt>
              </c:strCache>
            </c:strRef>
          </c:tx>
          <c:marker>
            <c:symbol val="none"/>
          </c:marker>
          <c:cat>
            <c:strRef>
              <c:f>'4.1.1.3'!$C$25:$H$25</c:f>
              <c:strCache>
                <c:ptCount val="6"/>
                <c:pt idx="0">
                  <c:v>FEBRERO</c:v>
                </c:pt>
                <c:pt idx="1">
                  <c:v>ABRIL</c:v>
                </c:pt>
                <c:pt idx="2">
                  <c:v>JUNIO</c:v>
                </c:pt>
                <c:pt idx="3">
                  <c:v>AGOSTO</c:v>
                </c:pt>
                <c:pt idx="4">
                  <c:v>OCTUBRE</c:v>
                </c:pt>
                <c:pt idx="5">
                  <c:v>DICIEMBRE</c:v>
                </c:pt>
              </c:strCache>
            </c:strRef>
          </c:cat>
          <c:val>
            <c:numRef>
              <c:f>'4.1.1.3'!$C$27:$H$27</c:f>
              <c:numCache>
                <c:formatCode>0</c:formatCode>
                <c:ptCount val="6"/>
                <c:pt idx="0">
                  <c:v>2000</c:v>
                </c:pt>
                <c:pt idx="1">
                  <c:v>2000</c:v>
                </c:pt>
                <c:pt idx="2">
                  <c:v>2000</c:v>
                </c:pt>
                <c:pt idx="3">
                  <c:v>2000</c:v>
                </c:pt>
                <c:pt idx="4">
                  <c:v>2000</c:v>
                </c:pt>
                <c:pt idx="5">
                  <c:v>2000</c:v>
                </c:pt>
              </c:numCache>
            </c:numRef>
          </c:val>
        </c:ser>
        <c:marker val="1"/>
        <c:axId val="101752832"/>
        <c:axId val="101754368"/>
      </c:lineChart>
      <c:lineChart>
        <c:grouping val="standard"/>
        <c:ser>
          <c:idx val="2"/>
          <c:order val="2"/>
          <c:tx>
            <c:strRef>
              <c:f>'4.1.1.3'!$B$28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'4.1.1.3'!$C$25:$H$25</c:f>
              <c:strCache>
                <c:ptCount val="6"/>
                <c:pt idx="0">
                  <c:v>FEBRERO</c:v>
                </c:pt>
                <c:pt idx="1">
                  <c:v>ABRIL</c:v>
                </c:pt>
                <c:pt idx="2">
                  <c:v>JUNIO</c:v>
                </c:pt>
                <c:pt idx="3">
                  <c:v>AGOSTO</c:v>
                </c:pt>
                <c:pt idx="4">
                  <c:v>OCTUBRE</c:v>
                </c:pt>
                <c:pt idx="5">
                  <c:v>DICIEMBRE</c:v>
                </c:pt>
              </c:strCache>
            </c:strRef>
          </c:cat>
          <c:val>
            <c:numRef>
              <c:f>'4.1.1.3'!$C$28:$H$28</c:f>
              <c:numCache>
                <c:formatCode>0%</c:formatCode>
                <c:ptCount val="6"/>
                <c:pt idx="0">
                  <c:v>0</c:v>
                </c:pt>
                <c:pt idx="1">
                  <c:v>0</c:v>
                </c:pt>
                <c:pt idx="2">
                  <c:v>0</c:v>
                </c:pt>
                <c:pt idx="3">
                  <c:v>0</c:v>
                </c:pt>
                <c:pt idx="4">
                  <c:v>0</c:v>
                </c:pt>
                <c:pt idx="5">
                  <c:v>0</c:v>
                </c:pt>
              </c:numCache>
            </c:numRef>
          </c:val>
        </c:ser>
        <c:marker val="1"/>
        <c:axId val="101755904"/>
        <c:axId val="101757696"/>
      </c:lineChart>
      <c:catAx>
        <c:axId val="10175283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1754368"/>
        <c:crosses val="autoZero"/>
        <c:auto val="1"/>
        <c:lblAlgn val="ctr"/>
        <c:lblOffset val="100"/>
      </c:catAx>
      <c:valAx>
        <c:axId val="10175436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752832"/>
        <c:crosses val="autoZero"/>
        <c:crossBetween val="between"/>
      </c:valAx>
      <c:catAx>
        <c:axId val="101755904"/>
        <c:scaling>
          <c:orientation val="minMax"/>
        </c:scaling>
        <c:delete val="1"/>
        <c:axPos val="b"/>
        <c:tickLblPos val="none"/>
        <c:crossAx val="101757696"/>
        <c:crosses val="autoZero"/>
        <c:auto val="1"/>
        <c:lblAlgn val="ctr"/>
        <c:lblOffset val="100"/>
      </c:catAx>
      <c:valAx>
        <c:axId val="1017576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755904"/>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66" l="0.70000000000000062" r="0.70000000000000062" t="0.750000000000003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313075506445672"/>
          <c:y val="3.1746031746031744E-2"/>
          <c:w val="0.45672191528545192"/>
          <c:h val="0.67857142857142982"/>
        </c:manualLayout>
      </c:layout>
      <c:barChart>
        <c:barDir val="col"/>
        <c:grouping val="clustered"/>
        <c:ser>
          <c:idx val="0"/>
          <c:order val="0"/>
          <c:tx>
            <c:strRef>
              <c:f>'4.1.3.5 '!$B$26</c:f>
              <c:strCache>
                <c:ptCount val="1"/>
                <c:pt idx="0">
                  <c:v>PROYECTOS APOYADOS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'4.1.3.5 '!$C$25:$H$25</c:f>
              <c:strCache>
                <c:ptCount val="6"/>
                <c:pt idx="0">
                  <c:v>FEBRERO</c:v>
                </c:pt>
                <c:pt idx="1">
                  <c:v>ABRIL</c:v>
                </c:pt>
                <c:pt idx="2">
                  <c:v>JUNIO</c:v>
                </c:pt>
                <c:pt idx="3">
                  <c:v>AGOSTO</c:v>
                </c:pt>
                <c:pt idx="4">
                  <c:v>OCTUBRE</c:v>
                </c:pt>
                <c:pt idx="5">
                  <c:v>DICIEMBRE</c:v>
                </c:pt>
              </c:strCache>
            </c:strRef>
          </c:cat>
          <c:val>
            <c:numRef>
              <c:f>'4.1.3.5 '!$C$26:$H$26</c:f>
              <c:numCache>
                <c:formatCode>#,##0</c:formatCode>
                <c:ptCount val="6"/>
              </c:numCache>
            </c:numRef>
          </c:val>
        </c:ser>
        <c:axId val="104776832"/>
        <c:axId val="104778368"/>
      </c:barChart>
      <c:lineChart>
        <c:grouping val="standard"/>
        <c:ser>
          <c:idx val="1"/>
          <c:order val="1"/>
          <c:tx>
            <c:strRef>
              <c:f>'4.1.3.5 '!$B$27</c:f>
              <c:strCache>
                <c:ptCount val="1"/>
                <c:pt idx="0">
                  <c:v>TOTAL DE PROYECTOS DEL PLAN DE EDUCACION RURAL APOYADOS</c:v>
                </c:pt>
              </c:strCache>
            </c:strRef>
          </c:tx>
          <c:marker>
            <c:symbol val="none"/>
          </c:marker>
          <c:cat>
            <c:strRef>
              <c:f>'4.1.3.5 '!$C$25:$H$25</c:f>
              <c:strCache>
                <c:ptCount val="6"/>
                <c:pt idx="0">
                  <c:v>FEBRERO</c:v>
                </c:pt>
                <c:pt idx="1">
                  <c:v>ABRIL</c:v>
                </c:pt>
                <c:pt idx="2">
                  <c:v>JUNIO</c:v>
                </c:pt>
                <c:pt idx="3">
                  <c:v>AGOSTO</c:v>
                </c:pt>
                <c:pt idx="4">
                  <c:v>OCTUBRE</c:v>
                </c:pt>
                <c:pt idx="5">
                  <c:v>DICIEMBRE</c:v>
                </c:pt>
              </c:strCache>
            </c:strRef>
          </c:cat>
          <c:val>
            <c:numRef>
              <c:f>'4.1.3.5 '!$C$27:$H$27</c:f>
              <c:numCache>
                <c:formatCode>0</c:formatCode>
                <c:ptCount val="6"/>
                <c:pt idx="0">
                  <c:v>2</c:v>
                </c:pt>
                <c:pt idx="1">
                  <c:v>2</c:v>
                </c:pt>
                <c:pt idx="2">
                  <c:v>2</c:v>
                </c:pt>
                <c:pt idx="3">
                  <c:v>2</c:v>
                </c:pt>
                <c:pt idx="4">
                  <c:v>2</c:v>
                </c:pt>
                <c:pt idx="5">
                  <c:v>2</c:v>
                </c:pt>
              </c:numCache>
            </c:numRef>
          </c:val>
        </c:ser>
        <c:marker val="1"/>
        <c:axId val="104776832"/>
        <c:axId val="104778368"/>
      </c:lineChart>
      <c:lineChart>
        <c:grouping val="standard"/>
        <c:ser>
          <c:idx val="2"/>
          <c:order val="2"/>
          <c:tx>
            <c:strRef>
              <c:f>'4.1.3.5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'4.1.3.5 '!$C$25:$H$25</c:f>
              <c:strCache>
                <c:ptCount val="6"/>
                <c:pt idx="0">
                  <c:v>FEBRERO</c:v>
                </c:pt>
                <c:pt idx="1">
                  <c:v>ABRIL</c:v>
                </c:pt>
                <c:pt idx="2">
                  <c:v>JUNIO</c:v>
                </c:pt>
                <c:pt idx="3">
                  <c:v>AGOSTO</c:v>
                </c:pt>
                <c:pt idx="4">
                  <c:v>OCTUBRE</c:v>
                </c:pt>
                <c:pt idx="5">
                  <c:v>DICIEMBRE</c:v>
                </c:pt>
              </c:strCache>
            </c:strRef>
          </c:cat>
          <c:val>
            <c:numRef>
              <c:f>'4.1.3.5 '!$C$28:$H$28</c:f>
              <c:numCache>
                <c:formatCode>0%</c:formatCode>
                <c:ptCount val="6"/>
                <c:pt idx="0">
                  <c:v>0</c:v>
                </c:pt>
                <c:pt idx="1">
                  <c:v>0</c:v>
                </c:pt>
                <c:pt idx="2">
                  <c:v>0</c:v>
                </c:pt>
                <c:pt idx="3">
                  <c:v>0</c:v>
                </c:pt>
                <c:pt idx="4">
                  <c:v>0</c:v>
                </c:pt>
                <c:pt idx="5">
                  <c:v>0</c:v>
                </c:pt>
              </c:numCache>
            </c:numRef>
          </c:val>
        </c:ser>
        <c:marker val="1"/>
        <c:axId val="105398656"/>
        <c:axId val="105400192"/>
      </c:lineChart>
      <c:catAx>
        <c:axId val="10477683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4778368"/>
        <c:crosses val="autoZero"/>
        <c:auto val="1"/>
        <c:lblAlgn val="ctr"/>
        <c:lblOffset val="100"/>
      </c:catAx>
      <c:valAx>
        <c:axId val="10477836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4776832"/>
        <c:crosses val="autoZero"/>
        <c:crossBetween val="between"/>
      </c:valAx>
      <c:catAx>
        <c:axId val="105398656"/>
        <c:scaling>
          <c:orientation val="minMax"/>
        </c:scaling>
        <c:delete val="1"/>
        <c:axPos val="b"/>
        <c:tickLblPos val="none"/>
        <c:crossAx val="105400192"/>
        <c:crosses val="autoZero"/>
        <c:auto val="1"/>
        <c:lblAlgn val="ctr"/>
        <c:lblOffset val="100"/>
      </c:catAx>
      <c:valAx>
        <c:axId val="10540019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398656"/>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99" l="0.70000000000000062" r="0.70000000000000062" t="0.75000000000000899"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'4.1.3.6'!$B$26</c:f>
              <c:strCache>
                <c:ptCount val="1"/>
                <c:pt idx="0">
                  <c:v>% alcanzado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'4.1.3.6'!$C$25:$H$25</c:f>
              <c:strCache>
                <c:ptCount val="6"/>
                <c:pt idx="0">
                  <c:v>FEBRERO</c:v>
                </c:pt>
                <c:pt idx="1">
                  <c:v>ABRIL</c:v>
                </c:pt>
                <c:pt idx="2">
                  <c:v>JUNIO</c:v>
                </c:pt>
                <c:pt idx="3">
                  <c:v>AGOSTO</c:v>
                </c:pt>
                <c:pt idx="4">
                  <c:v>OCTUBRE</c:v>
                </c:pt>
                <c:pt idx="5">
                  <c:v>DICIEMBRE</c:v>
                </c:pt>
              </c:strCache>
            </c:strRef>
          </c:cat>
          <c:val>
            <c:numRef>
              <c:f>'4.1.3.6'!$C$26:$H$26</c:f>
              <c:numCache>
                <c:formatCode>#,##0</c:formatCode>
                <c:ptCount val="6"/>
              </c:numCache>
            </c:numRef>
          </c:val>
        </c:ser>
        <c:axId val="106010496"/>
        <c:axId val="106012032"/>
      </c:barChart>
      <c:lineChart>
        <c:grouping val="standard"/>
        <c:ser>
          <c:idx val="1"/>
          <c:order val="1"/>
          <c:tx>
            <c:strRef>
              <c:f>'4.1.3.6'!$B$27</c:f>
              <c:strCache>
                <c:ptCount val="1"/>
                <c:pt idx="0">
                  <c:v>% de ejecucion</c:v>
                </c:pt>
              </c:strCache>
            </c:strRef>
          </c:tx>
          <c:marker>
            <c:symbol val="none"/>
          </c:marker>
          <c:cat>
            <c:strRef>
              <c:f>'4.1.3.6'!$C$25:$H$25</c:f>
              <c:strCache>
                <c:ptCount val="6"/>
                <c:pt idx="0">
                  <c:v>FEBRERO</c:v>
                </c:pt>
                <c:pt idx="1">
                  <c:v>ABRIL</c:v>
                </c:pt>
                <c:pt idx="2">
                  <c:v>JUNIO</c:v>
                </c:pt>
                <c:pt idx="3">
                  <c:v>AGOSTO</c:v>
                </c:pt>
                <c:pt idx="4">
                  <c:v>OCTUBRE</c:v>
                </c:pt>
                <c:pt idx="5">
                  <c:v>DICIEMBRE</c:v>
                </c:pt>
              </c:strCache>
            </c:strRef>
          </c:cat>
          <c:val>
            <c:numRef>
              <c:f>'4.1.3.6'!$C$27:$H$27</c:f>
              <c:numCache>
                <c:formatCode>0</c:formatCode>
                <c:ptCount val="6"/>
                <c:pt idx="0">
                  <c:v>100</c:v>
                </c:pt>
                <c:pt idx="1">
                  <c:v>100</c:v>
                </c:pt>
                <c:pt idx="2">
                  <c:v>100</c:v>
                </c:pt>
                <c:pt idx="3">
                  <c:v>100</c:v>
                </c:pt>
                <c:pt idx="4">
                  <c:v>100</c:v>
                </c:pt>
                <c:pt idx="5">
                  <c:v>100</c:v>
                </c:pt>
              </c:numCache>
            </c:numRef>
          </c:val>
        </c:ser>
        <c:marker val="1"/>
        <c:axId val="106010496"/>
        <c:axId val="106012032"/>
      </c:lineChart>
      <c:lineChart>
        <c:grouping val="standard"/>
        <c:ser>
          <c:idx val="2"/>
          <c:order val="2"/>
          <c:tx>
            <c:strRef>
              <c:f>'4.1.3.6'!$B$28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'4.1.3.6'!$C$25:$H$25</c:f>
              <c:strCache>
                <c:ptCount val="6"/>
                <c:pt idx="0">
                  <c:v>FEBRERO</c:v>
                </c:pt>
                <c:pt idx="1">
                  <c:v>ABRIL</c:v>
                </c:pt>
                <c:pt idx="2">
                  <c:v>JUNIO</c:v>
                </c:pt>
                <c:pt idx="3">
                  <c:v>AGOSTO</c:v>
                </c:pt>
                <c:pt idx="4">
                  <c:v>OCTUBRE</c:v>
                </c:pt>
                <c:pt idx="5">
                  <c:v>DICIEMBRE</c:v>
                </c:pt>
              </c:strCache>
            </c:strRef>
          </c:cat>
          <c:val>
            <c:numRef>
              <c:f>'4.1.3.6'!$C$28:$H$28</c:f>
              <c:numCache>
                <c:formatCode>0%</c:formatCode>
                <c:ptCount val="6"/>
                <c:pt idx="0">
                  <c:v>0</c:v>
                </c:pt>
                <c:pt idx="1">
                  <c:v>0</c:v>
                </c:pt>
                <c:pt idx="2">
                  <c:v>0</c:v>
                </c:pt>
                <c:pt idx="3">
                  <c:v>0</c:v>
                </c:pt>
                <c:pt idx="4">
                  <c:v>0</c:v>
                </c:pt>
                <c:pt idx="5">
                  <c:v>0</c:v>
                </c:pt>
              </c:numCache>
            </c:numRef>
          </c:val>
        </c:ser>
        <c:marker val="1"/>
        <c:axId val="106030208"/>
        <c:axId val="106031744"/>
      </c:lineChart>
      <c:catAx>
        <c:axId val="10601049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6012032"/>
        <c:crosses val="autoZero"/>
        <c:auto val="1"/>
        <c:lblAlgn val="ctr"/>
        <c:lblOffset val="100"/>
      </c:catAx>
      <c:valAx>
        <c:axId val="10601203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010496"/>
        <c:crosses val="autoZero"/>
        <c:crossBetween val="between"/>
      </c:valAx>
      <c:catAx>
        <c:axId val="106030208"/>
        <c:scaling>
          <c:orientation val="minMax"/>
        </c:scaling>
        <c:delete val="1"/>
        <c:axPos val="b"/>
        <c:tickLblPos val="none"/>
        <c:crossAx val="106031744"/>
        <c:crosses val="autoZero"/>
        <c:auto val="1"/>
        <c:lblAlgn val="ctr"/>
        <c:lblOffset val="100"/>
      </c:catAx>
      <c:valAx>
        <c:axId val="10603174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030208"/>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921" l="0.70000000000000062" r="0.70000000000000062" t="0.7500000000000092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'4.1.4.1(A)'!$B$26</c:f>
              <c:strCache>
                <c:ptCount val="1"/>
                <c:pt idx="0">
                  <c:v>% EJECUTADO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'4.1.4.1(A)'!$C$25:$H$25</c:f>
              <c:strCache>
                <c:ptCount val="6"/>
                <c:pt idx="0">
                  <c:v>FEBRERO</c:v>
                </c:pt>
                <c:pt idx="1">
                  <c:v>ABRIL</c:v>
                </c:pt>
                <c:pt idx="2">
                  <c:v>JUNIO</c:v>
                </c:pt>
                <c:pt idx="3">
                  <c:v>AGOSTO</c:v>
                </c:pt>
                <c:pt idx="4">
                  <c:v>OCTUBRE</c:v>
                </c:pt>
                <c:pt idx="5">
                  <c:v>DICIEMBRE</c:v>
                </c:pt>
              </c:strCache>
            </c:strRef>
          </c:cat>
          <c:val>
            <c:numRef>
              <c:f>'4.1.4.1(A)'!$C$26:$H$26</c:f>
              <c:numCache>
                <c:formatCode>#,##0</c:formatCode>
                <c:ptCount val="6"/>
              </c:numCache>
            </c:numRef>
          </c:val>
        </c:ser>
        <c:axId val="106154624"/>
        <c:axId val="105251200"/>
      </c:barChart>
      <c:lineChart>
        <c:grouping val="standard"/>
        <c:ser>
          <c:idx val="1"/>
          <c:order val="1"/>
          <c:tx>
            <c:strRef>
              <c:f>'4.1.4.1(A)'!$B$27</c:f>
              <c:strCache>
                <c:ptCount val="1"/>
                <c:pt idx="0">
                  <c:v>% DE CUMPLIMIENTOS</c:v>
                </c:pt>
              </c:strCache>
            </c:strRef>
          </c:tx>
          <c:marker>
            <c:symbol val="none"/>
          </c:marker>
          <c:cat>
            <c:strRef>
              <c:f>'4.1.4.1(A)'!$C$25:$H$25</c:f>
              <c:strCache>
                <c:ptCount val="6"/>
                <c:pt idx="0">
                  <c:v>FEBRERO</c:v>
                </c:pt>
                <c:pt idx="1">
                  <c:v>ABRIL</c:v>
                </c:pt>
                <c:pt idx="2">
                  <c:v>JUNIO</c:v>
                </c:pt>
                <c:pt idx="3">
                  <c:v>AGOSTO</c:v>
                </c:pt>
                <c:pt idx="4">
                  <c:v>OCTUBRE</c:v>
                </c:pt>
                <c:pt idx="5">
                  <c:v>DICIEMBRE</c:v>
                </c:pt>
              </c:strCache>
            </c:strRef>
          </c:cat>
          <c:val>
            <c:numRef>
              <c:f>'4.1.4.1(A)'!$C$27:$H$27</c:f>
              <c:numCache>
                <c:formatCode>0</c:formatCode>
                <c:ptCount val="6"/>
                <c:pt idx="0">
                  <c:v>100</c:v>
                </c:pt>
                <c:pt idx="1">
                  <c:v>100</c:v>
                </c:pt>
                <c:pt idx="2">
                  <c:v>100</c:v>
                </c:pt>
                <c:pt idx="3">
                  <c:v>100</c:v>
                </c:pt>
                <c:pt idx="4">
                  <c:v>100</c:v>
                </c:pt>
                <c:pt idx="5">
                  <c:v>100</c:v>
                </c:pt>
              </c:numCache>
            </c:numRef>
          </c:val>
        </c:ser>
        <c:marker val="1"/>
        <c:axId val="106154624"/>
        <c:axId val="105251200"/>
      </c:lineChart>
      <c:lineChart>
        <c:grouping val="standard"/>
        <c:ser>
          <c:idx val="2"/>
          <c:order val="2"/>
          <c:tx>
            <c:strRef>
              <c:f>'4.1.4.1(A)'!$B$28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'4.1.4.1(A)'!$C$25:$H$25</c:f>
              <c:strCache>
                <c:ptCount val="6"/>
                <c:pt idx="0">
                  <c:v>FEBRERO</c:v>
                </c:pt>
                <c:pt idx="1">
                  <c:v>ABRIL</c:v>
                </c:pt>
                <c:pt idx="2">
                  <c:v>JUNIO</c:v>
                </c:pt>
                <c:pt idx="3">
                  <c:v>AGOSTO</c:v>
                </c:pt>
                <c:pt idx="4">
                  <c:v>OCTUBRE</c:v>
                </c:pt>
                <c:pt idx="5">
                  <c:v>DICIEMBRE</c:v>
                </c:pt>
              </c:strCache>
            </c:strRef>
          </c:cat>
          <c:val>
            <c:numRef>
              <c:f>'4.1.4.1(A)'!$C$28:$H$28</c:f>
              <c:numCache>
                <c:formatCode>0%</c:formatCode>
                <c:ptCount val="6"/>
                <c:pt idx="0">
                  <c:v>0</c:v>
                </c:pt>
                <c:pt idx="1">
                  <c:v>0</c:v>
                </c:pt>
                <c:pt idx="2">
                  <c:v>0</c:v>
                </c:pt>
                <c:pt idx="3">
                  <c:v>0</c:v>
                </c:pt>
                <c:pt idx="4">
                  <c:v>0</c:v>
                </c:pt>
                <c:pt idx="5">
                  <c:v>0</c:v>
                </c:pt>
              </c:numCache>
            </c:numRef>
          </c:val>
        </c:ser>
        <c:marker val="1"/>
        <c:axId val="105252736"/>
        <c:axId val="105254272"/>
      </c:lineChart>
      <c:catAx>
        <c:axId val="10615462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251200"/>
        <c:crosses val="autoZero"/>
        <c:auto val="1"/>
        <c:lblAlgn val="ctr"/>
        <c:lblOffset val="100"/>
      </c:catAx>
      <c:valAx>
        <c:axId val="10525120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154624"/>
        <c:crosses val="autoZero"/>
        <c:crossBetween val="between"/>
      </c:valAx>
      <c:catAx>
        <c:axId val="105252736"/>
        <c:scaling>
          <c:orientation val="minMax"/>
        </c:scaling>
        <c:delete val="1"/>
        <c:axPos val="b"/>
        <c:tickLblPos val="none"/>
        <c:crossAx val="105254272"/>
        <c:crosses val="autoZero"/>
        <c:auto val="1"/>
        <c:lblAlgn val="ctr"/>
        <c:lblOffset val="100"/>
      </c:catAx>
      <c:valAx>
        <c:axId val="1052542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252736"/>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944" l="0.70000000000000062" r="0.70000000000000062" t="0.7500000000000094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'4.1.4.1 (B)'!$B$26</c:f>
              <c:strCache>
                <c:ptCount val="1"/>
                <c:pt idx="0">
                  <c:v>SISTEMAS DE INFORMACION IMPLEMENTADOS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'4.1.4.1 (B)'!$C$25:$H$25</c:f>
              <c:strCache>
                <c:ptCount val="6"/>
                <c:pt idx="0">
                  <c:v>FEBRERO</c:v>
                </c:pt>
                <c:pt idx="1">
                  <c:v>ABRIL</c:v>
                </c:pt>
                <c:pt idx="2">
                  <c:v>JUNIO</c:v>
                </c:pt>
                <c:pt idx="3">
                  <c:v>AGOSTO</c:v>
                </c:pt>
                <c:pt idx="4">
                  <c:v>OCTUBRE</c:v>
                </c:pt>
                <c:pt idx="5">
                  <c:v>DICIEMBRE</c:v>
                </c:pt>
              </c:strCache>
            </c:strRef>
          </c:cat>
          <c:val>
            <c:numRef>
              <c:f>'4.1.4.1 (B)'!$C$26:$H$26</c:f>
              <c:numCache>
                <c:formatCode>#,##0</c:formatCode>
                <c:ptCount val="6"/>
              </c:numCache>
            </c:numRef>
          </c:val>
        </c:ser>
        <c:axId val="106397056"/>
        <c:axId val="106435712"/>
      </c:barChart>
      <c:lineChart>
        <c:grouping val="standard"/>
        <c:ser>
          <c:idx val="1"/>
          <c:order val="1"/>
          <c:tx>
            <c:strRef>
              <c:f>'4.1.4.1 (B)'!$B$27</c:f>
              <c:strCache>
                <c:ptCount val="1"/>
                <c:pt idx="0">
                  <c:v>TOTAL DE SISTEMAS DE INFORMACION</c:v>
                </c:pt>
              </c:strCache>
            </c:strRef>
          </c:tx>
          <c:marker>
            <c:symbol val="none"/>
          </c:marker>
          <c:cat>
            <c:strRef>
              <c:f>'4.1.4.1 (B)'!$C$25:$H$25</c:f>
              <c:strCache>
                <c:ptCount val="6"/>
                <c:pt idx="0">
                  <c:v>FEBRERO</c:v>
                </c:pt>
                <c:pt idx="1">
                  <c:v>ABRIL</c:v>
                </c:pt>
                <c:pt idx="2">
                  <c:v>JUNIO</c:v>
                </c:pt>
                <c:pt idx="3">
                  <c:v>AGOSTO</c:v>
                </c:pt>
                <c:pt idx="4">
                  <c:v>OCTUBRE</c:v>
                </c:pt>
                <c:pt idx="5">
                  <c:v>DICIEMBRE</c:v>
                </c:pt>
              </c:strCache>
            </c:strRef>
          </c:cat>
          <c:val>
            <c:numRef>
              <c:f>'4.1.4.1 (B)'!$C$27:$H$27</c:f>
              <c:numCache>
                <c:formatCode>0</c:formatCode>
                <c:ptCount val="6"/>
                <c:pt idx="0">
                  <c:v>6</c:v>
                </c:pt>
                <c:pt idx="1">
                  <c:v>6</c:v>
                </c:pt>
                <c:pt idx="2">
                  <c:v>6</c:v>
                </c:pt>
                <c:pt idx="3">
                  <c:v>6</c:v>
                </c:pt>
                <c:pt idx="4">
                  <c:v>6</c:v>
                </c:pt>
                <c:pt idx="5">
                  <c:v>6</c:v>
                </c:pt>
              </c:numCache>
            </c:numRef>
          </c:val>
        </c:ser>
        <c:marker val="1"/>
        <c:axId val="106397056"/>
        <c:axId val="106435712"/>
      </c:lineChart>
      <c:lineChart>
        <c:grouping val="standard"/>
        <c:ser>
          <c:idx val="2"/>
          <c:order val="2"/>
          <c:tx>
            <c:strRef>
              <c:f>'4.1.4.1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'4.1.4.1 (B)'!$C$25:$H$25</c:f>
              <c:strCache>
                <c:ptCount val="6"/>
                <c:pt idx="0">
                  <c:v>FEBRERO</c:v>
                </c:pt>
                <c:pt idx="1">
                  <c:v>ABRIL</c:v>
                </c:pt>
                <c:pt idx="2">
                  <c:v>JUNIO</c:v>
                </c:pt>
                <c:pt idx="3">
                  <c:v>AGOSTO</c:v>
                </c:pt>
                <c:pt idx="4">
                  <c:v>OCTUBRE</c:v>
                </c:pt>
                <c:pt idx="5">
                  <c:v>DICIEMBRE</c:v>
                </c:pt>
              </c:strCache>
            </c:strRef>
          </c:cat>
          <c:val>
            <c:numRef>
              <c:f>'4.1.4.1 (B)'!$C$28:$H$28</c:f>
              <c:numCache>
                <c:formatCode>0%</c:formatCode>
                <c:ptCount val="6"/>
                <c:pt idx="0">
                  <c:v>0</c:v>
                </c:pt>
                <c:pt idx="1">
                  <c:v>0</c:v>
                </c:pt>
                <c:pt idx="2">
                  <c:v>0</c:v>
                </c:pt>
                <c:pt idx="3">
                  <c:v>0</c:v>
                </c:pt>
                <c:pt idx="4">
                  <c:v>0</c:v>
                </c:pt>
                <c:pt idx="5">
                  <c:v>0</c:v>
                </c:pt>
              </c:numCache>
            </c:numRef>
          </c:val>
        </c:ser>
        <c:marker val="1"/>
        <c:axId val="106437248"/>
        <c:axId val="106447232"/>
      </c:lineChart>
      <c:catAx>
        <c:axId val="10639705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6435712"/>
        <c:crosses val="autoZero"/>
        <c:auto val="1"/>
        <c:lblAlgn val="ctr"/>
        <c:lblOffset val="100"/>
      </c:catAx>
      <c:valAx>
        <c:axId val="10643571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397056"/>
        <c:crosses val="autoZero"/>
        <c:crossBetween val="between"/>
      </c:valAx>
      <c:catAx>
        <c:axId val="106437248"/>
        <c:scaling>
          <c:orientation val="minMax"/>
        </c:scaling>
        <c:delete val="1"/>
        <c:axPos val="b"/>
        <c:tickLblPos val="none"/>
        <c:crossAx val="106447232"/>
        <c:crosses val="autoZero"/>
        <c:auto val="1"/>
        <c:lblAlgn val="ctr"/>
        <c:lblOffset val="100"/>
      </c:catAx>
      <c:valAx>
        <c:axId val="10644723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437248"/>
        <c:crosses val="max"/>
        <c:crossBetween val="between"/>
      </c:valAx>
    </c:plotArea>
    <c:legend>
      <c:legendPos val="r"/>
      <c:layout>
        <c:manualLayout>
          <c:xMode val="edge"/>
          <c:yMode val="edge"/>
          <c:x val="0.67190576316082185"/>
          <c:y val="0.28982280829354273"/>
          <c:w val="0.31237714070271588"/>
          <c:h val="0.44469025709135729"/>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966" l="0.70000000000000062" r="0.70000000000000062" t="0.7500000000000096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40456769983671"/>
          <c:y val="4.9469964664310973E-2"/>
          <c:w val="0.46003262642740622"/>
          <c:h val="0.69257950530035339"/>
        </c:manualLayout>
      </c:layout>
      <c:barChart>
        <c:barDir val="col"/>
        <c:grouping val="clustered"/>
        <c:ser>
          <c:idx val="0"/>
          <c:order val="0"/>
          <c:tx>
            <c:strRef>
              <c:f>Eficiencia!$B$26</c:f>
              <c:strCache>
                <c:ptCount val="1"/>
                <c:pt idx="0">
                  <c:v>#¡REF!</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Eficiencia!$C$25:$H$25</c:f>
              <c:strCache>
                <c:ptCount val="6"/>
                <c:pt idx="0">
                  <c:v>FEBRERO</c:v>
                </c:pt>
                <c:pt idx="1">
                  <c:v>ABRIL</c:v>
                </c:pt>
                <c:pt idx="2">
                  <c:v>JUNIO</c:v>
                </c:pt>
                <c:pt idx="3">
                  <c:v>AGOSTO</c:v>
                </c:pt>
                <c:pt idx="4">
                  <c:v>OCTUBRE</c:v>
                </c:pt>
                <c:pt idx="5">
                  <c:v>DICIEMBRE</c:v>
                </c:pt>
              </c:strCache>
            </c:strRef>
          </c:cat>
          <c:val>
            <c:numRef>
              <c:f>Eficiencia!$C$26:$H$26</c:f>
              <c:numCache>
                <c:formatCode>General</c:formatCode>
                <c:ptCount val="6"/>
                <c:pt idx="0">
                  <c:v>0</c:v>
                </c:pt>
                <c:pt idx="1">
                  <c:v>0</c:v>
                </c:pt>
                <c:pt idx="2">
                  <c:v>0</c:v>
                </c:pt>
                <c:pt idx="3">
                  <c:v>0</c:v>
                </c:pt>
                <c:pt idx="4">
                  <c:v>0</c:v>
                </c:pt>
                <c:pt idx="5">
                  <c:v>0</c:v>
                </c:pt>
              </c:numCache>
            </c:numRef>
          </c:val>
        </c:ser>
        <c:axId val="106553728"/>
        <c:axId val="106555264"/>
      </c:barChart>
      <c:lineChart>
        <c:grouping val="standard"/>
        <c:ser>
          <c:idx val="1"/>
          <c:order val="1"/>
          <c:tx>
            <c:strRef>
              <c:f>Eficiencia!$B$27</c:f>
              <c:strCache>
                <c:ptCount val="1"/>
                <c:pt idx="0">
                  <c:v>#¡REF!</c:v>
                </c:pt>
              </c:strCache>
            </c:strRef>
          </c:tx>
          <c:marker>
            <c:symbol val="none"/>
          </c:marker>
          <c:cat>
            <c:strRef>
              <c:f>Eficiencia!$C$25:$H$25</c:f>
              <c:strCache>
                <c:ptCount val="6"/>
                <c:pt idx="0">
                  <c:v>FEBRERO</c:v>
                </c:pt>
                <c:pt idx="1">
                  <c:v>ABRIL</c:v>
                </c:pt>
                <c:pt idx="2">
                  <c:v>JUNIO</c:v>
                </c:pt>
                <c:pt idx="3">
                  <c:v>AGOSTO</c:v>
                </c:pt>
                <c:pt idx="4">
                  <c:v>OCTUBRE</c:v>
                </c:pt>
                <c:pt idx="5">
                  <c:v>DICIEMBRE</c:v>
                </c:pt>
              </c:strCache>
            </c:strRef>
          </c:cat>
          <c:val>
            <c:numRef>
              <c:f>Eficiencia!$C$27:$H$27</c:f>
              <c:numCache>
                <c:formatCode>General</c:formatCode>
                <c:ptCount val="6"/>
                <c:pt idx="0">
                  <c:v>0</c:v>
                </c:pt>
                <c:pt idx="1">
                  <c:v>0</c:v>
                </c:pt>
                <c:pt idx="2">
                  <c:v>0</c:v>
                </c:pt>
                <c:pt idx="3">
                  <c:v>0</c:v>
                </c:pt>
                <c:pt idx="4">
                  <c:v>0</c:v>
                </c:pt>
                <c:pt idx="5">
                  <c:v>0</c:v>
                </c:pt>
              </c:numCache>
            </c:numRef>
          </c:val>
        </c:ser>
        <c:marker val="1"/>
        <c:axId val="106553728"/>
        <c:axId val="106555264"/>
      </c:lineChart>
      <c:lineChart>
        <c:grouping val="standard"/>
        <c:ser>
          <c:idx val="2"/>
          <c:order val="2"/>
          <c:tx>
            <c:strRef>
              <c:f>Eficiencia!$B$28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Eficiencia!$C$25:$H$25</c:f>
              <c:strCache>
                <c:ptCount val="6"/>
                <c:pt idx="0">
                  <c:v>FEBRERO</c:v>
                </c:pt>
                <c:pt idx="1">
                  <c:v>ABRIL</c:v>
                </c:pt>
                <c:pt idx="2">
                  <c:v>JUNIO</c:v>
                </c:pt>
                <c:pt idx="3">
                  <c:v>AGOSTO</c:v>
                </c:pt>
                <c:pt idx="4">
                  <c:v>OCTUBRE</c:v>
                </c:pt>
                <c:pt idx="5">
                  <c:v>DICIEMBRE</c:v>
                </c:pt>
              </c:strCache>
            </c:strRef>
          </c:cat>
          <c:val>
            <c:numRef>
              <c:f>Eficiencia!$C$28:$H$28</c:f>
              <c:numCache>
                <c:formatCode>0%</c:formatCode>
                <c:ptCount val="6"/>
                <c:pt idx="0">
                  <c:v>0</c:v>
                </c:pt>
                <c:pt idx="1">
                  <c:v>0</c:v>
                </c:pt>
                <c:pt idx="2">
                  <c:v>0</c:v>
                </c:pt>
                <c:pt idx="3">
                  <c:v>0</c:v>
                </c:pt>
                <c:pt idx="4">
                  <c:v>0</c:v>
                </c:pt>
                <c:pt idx="5">
                  <c:v>0</c:v>
                </c:pt>
              </c:numCache>
            </c:numRef>
          </c:val>
        </c:ser>
        <c:marker val="1"/>
        <c:axId val="106556800"/>
        <c:axId val="106566784"/>
      </c:lineChart>
      <c:catAx>
        <c:axId val="1065537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6555264"/>
        <c:crosses val="autoZero"/>
        <c:auto val="1"/>
        <c:lblAlgn val="ctr"/>
        <c:lblOffset val="100"/>
      </c:catAx>
      <c:valAx>
        <c:axId val="106555264"/>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553728"/>
        <c:crosses val="autoZero"/>
        <c:crossBetween val="between"/>
      </c:valAx>
      <c:catAx>
        <c:axId val="106556800"/>
        <c:scaling>
          <c:orientation val="minMax"/>
        </c:scaling>
        <c:delete val="1"/>
        <c:axPos val="b"/>
        <c:tickLblPos val="none"/>
        <c:crossAx val="106566784"/>
        <c:crosses val="autoZero"/>
        <c:auto val="1"/>
        <c:lblAlgn val="ctr"/>
        <c:lblOffset val="100"/>
      </c:catAx>
      <c:valAx>
        <c:axId val="10656678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6556800"/>
        <c:crosses val="max"/>
        <c:crossBetween val="between"/>
      </c:valAx>
    </c:plotArea>
    <c:legend>
      <c:legendPos val="r"/>
      <c:layout>
        <c:manualLayout>
          <c:xMode val="edge"/>
          <c:yMode val="edge"/>
          <c:wMode val="edge"/>
          <c:hMode val="edge"/>
          <c:x val="0.66557963288846844"/>
          <c:y val="0.30388729677341642"/>
          <c:w val="0.98042482862562241"/>
          <c:h val="0.6996477560446299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22" l="0.70000000000000062" r="0.70000000000000062" t="0.750000000000003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'2.6.2.1 (a)'!$B$26</c:f>
              <c:strCache>
                <c:ptCount val="1"/>
                <c:pt idx="0">
                  <c:v>SISTEMAS DE INFORMACION IMPLEMENTADOS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'2.6.2.1 (a)'!$C$25:$H$25</c:f>
              <c:strCache>
                <c:ptCount val="6"/>
                <c:pt idx="0">
                  <c:v>FEBRERO</c:v>
                </c:pt>
                <c:pt idx="1">
                  <c:v>ABRIL</c:v>
                </c:pt>
                <c:pt idx="2">
                  <c:v>JUNIO</c:v>
                </c:pt>
                <c:pt idx="3">
                  <c:v>AGOSTO</c:v>
                </c:pt>
                <c:pt idx="4">
                  <c:v>OCTUBRE</c:v>
                </c:pt>
                <c:pt idx="5">
                  <c:v>DICIEMBRE</c:v>
                </c:pt>
              </c:strCache>
            </c:strRef>
          </c:cat>
          <c:val>
            <c:numRef>
              <c:f>'2.6.2.1 (a)'!$C$26:$H$26</c:f>
              <c:numCache>
                <c:formatCode>#,##0</c:formatCode>
                <c:ptCount val="6"/>
              </c:numCache>
            </c:numRef>
          </c:val>
        </c:ser>
        <c:axId val="105784448"/>
        <c:axId val="105785984"/>
      </c:barChart>
      <c:lineChart>
        <c:grouping val="standard"/>
        <c:ser>
          <c:idx val="1"/>
          <c:order val="1"/>
          <c:tx>
            <c:strRef>
              <c:f>'2.6.2.1 (a)'!$B$27</c:f>
              <c:strCache>
                <c:ptCount val="1"/>
                <c:pt idx="0">
                  <c:v>TOTAL DE SISTEMAS DE INFORMACION</c:v>
                </c:pt>
              </c:strCache>
            </c:strRef>
          </c:tx>
          <c:marker>
            <c:symbol val="none"/>
          </c:marker>
          <c:cat>
            <c:strRef>
              <c:f>'2.6.2.1 (a)'!$C$25:$H$25</c:f>
              <c:strCache>
                <c:ptCount val="6"/>
                <c:pt idx="0">
                  <c:v>FEBRERO</c:v>
                </c:pt>
                <c:pt idx="1">
                  <c:v>ABRIL</c:v>
                </c:pt>
                <c:pt idx="2">
                  <c:v>JUNIO</c:v>
                </c:pt>
                <c:pt idx="3">
                  <c:v>AGOSTO</c:v>
                </c:pt>
                <c:pt idx="4">
                  <c:v>OCTUBRE</c:v>
                </c:pt>
                <c:pt idx="5">
                  <c:v>DICIEMBRE</c:v>
                </c:pt>
              </c:strCache>
            </c:strRef>
          </c:cat>
          <c:val>
            <c:numRef>
              <c:f>'2.6.2.1 (a)'!$C$27:$H$27</c:f>
              <c:numCache>
                <c:formatCode>0</c:formatCode>
                <c:ptCount val="6"/>
                <c:pt idx="0">
                  <c:v>41</c:v>
                </c:pt>
                <c:pt idx="1">
                  <c:v>41</c:v>
                </c:pt>
                <c:pt idx="2">
                  <c:v>41</c:v>
                </c:pt>
                <c:pt idx="3">
                  <c:v>41</c:v>
                </c:pt>
                <c:pt idx="4">
                  <c:v>41</c:v>
                </c:pt>
                <c:pt idx="5">
                  <c:v>41</c:v>
                </c:pt>
              </c:numCache>
            </c:numRef>
          </c:val>
        </c:ser>
        <c:marker val="1"/>
        <c:axId val="105784448"/>
        <c:axId val="105785984"/>
      </c:lineChart>
      <c:lineChart>
        <c:grouping val="standard"/>
        <c:ser>
          <c:idx val="2"/>
          <c:order val="2"/>
          <c:tx>
            <c:strRef>
              <c:f>'2.6.2.1 (a)'!$B$28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'2.6.2.1 (a)'!$C$25:$H$25</c:f>
              <c:strCache>
                <c:ptCount val="6"/>
                <c:pt idx="0">
                  <c:v>FEBRERO</c:v>
                </c:pt>
                <c:pt idx="1">
                  <c:v>ABRIL</c:v>
                </c:pt>
                <c:pt idx="2">
                  <c:v>JUNIO</c:v>
                </c:pt>
                <c:pt idx="3">
                  <c:v>AGOSTO</c:v>
                </c:pt>
                <c:pt idx="4">
                  <c:v>OCTUBRE</c:v>
                </c:pt>
                <c:pt idx="5">
                  <c:v>DICIEMBRE</c:v>
                </c:pt>
              </c:strCache>
            </c:strRef>
          </c:cat>
          <c:val>
            <c:numRef>
              <c:f>'2.6.2.1 (a)'!$C$28:$H$28</c:f>
              <c:numCache>
                <c:formatCode>0%</c:formatCode>
                <c:ptCount val="6"/>
                <c:pt idx="0">
                  <c:v>0</c:v>
                </c:pt>
                <c:pt idx="1">
                  <c:v>0</c:v>
                </c:pt>
                <c:pt idx="2">
                  <c:v>0</c:v>
                </c:pt>
                <c:pt idx="3">
                  <c:v>0</c:v>
                </c:pt>
                <c:pt idx="4">
                  <c:v>0</c:v>
                </c:pt>
                <c:pt idx="5">
                  <c:v>0</c:v>
                </c:pt>
              </c:numCache>
            </c:numRef>
          </c:val>
        </c:ser>
        <c:marker val="1"/>
        <c:axId val="105787776"/>
        <c:axId val="105789312"/>
      </c:lineChart>
      <c:catAx>
        <c:axId val="10578444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785984"/>
        <c:crosses val="autoZero"/>
        <c:auto val="1"/>
        <c:lblAlgn val="ctr"/>
        <c:lblOffset val="100"/>
      </c:catAx>
      <c:valAx>
        <c:axId val="10578598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784448"/>
        <c:crosses val="autoZero"/>
        <c:crossBetween val="between"/>
      </c:valAx>
      <c:catAx>
        <c:axId val="105787776"/>
        <c:scaling>
          <c:orientation val="minMax"/>
        </c:scaling>
        <c:delete val="1"/>
        <c:axPos val="b"/>
        <c:tickLblPos val="none"/>
        <c:crossAx val="105789312"/>
        <c:crosses val="autoZero"/>
        <c:auto val="1"/>
        <c:lblAlgn val="ctr"/>
        <c:lblOffset val="100"/>
      </c:catAx>
      <c:valAx>
        <c:axId val="10578931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787776"/>
        <c:crosses val="max"/>
        <c:crossBetween val="between"/>
      </c:valAx>
    </c:plotArea>
    <c:legend>
      <c:legendPos val="r"/>
      <c:layout>
        <c:manualLayout>
          <c:xMode val="edge"/>
          <c:yMode val="edge"/>
          <c:x val="0.67190576316082185"/>
          <c:y val="0.28982280829354273"/>
          <c:w val="0.31237714070271588"/>
          <c:h val="0.44469025709135729"/>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966" l="0.70000000000000062" r="0.70000000000000062" t="0.750000000000009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'2.6.2.1 (b)'!$B$26</c:f>
              <c:strCache>
                <c:ptCount val="1"/>
                <c:pt idx="0">
                  <c:v>SISTEMAS DE INFORMACION IMPLEMENTADOS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'2.6.2.1 (b)'!$C$25:$H$25</c:f>
              <c:strCache>
                <c:ptCount val="6"/>
                <c:pt idx="0">
                  <c:v>FEBRERO</c:v>
                </c:pt>
                <c:pt idx="1">
                  <c:v>ABRIL</c:v>
                </c:pt>
                <c:pt idx="2">
                  <c:v>JUNIO</c:v>
                </c:pt>
                <c:pt idx="3">
                  <c:v>AGOSTO</c:v>
                </c:pt>
                <c:pt idx="4">
                  <c:v>OCTUBRE</c:v>
                </c:pt>
                <c:pt idx="5">
                  <c:v>DICIEMBRE</c:v>
                </c:pt>
              </c:strCache>
            </c:strRef>
          </c:cat>
          <c:val>
            <c:numRef>
              <c:f>'2.6.2.1 (b)'!$C$26:$H$26</c:f>
              <c:numCache>
                <c:formatCode>#,##0</c:formatCode>
                <c:ptCount val="6"/>
              </c:numCache>
            </c:numRef>
          </c:val>
        </c:ser>
        <c:axId val="105887616"/>
        <c:axId val="105889152"/>
      </c:barChart>
      <c:lineChart>
        <c:grouping val="standard"/>
        <c:ser>
          <c:idx val="1"/>
          <c:order val="1"/>
          <c:tx>
            <c:strRef>
              <c:f>'2.6.2.1 (b)'!$B$27</c:f>
              <c:strCache>
                <c:ptCount val="1"/>
                <c:pt idx="0">
                  <c:v>TOTAL DE SISTEMAS DE INFORMACION</c:v>
                </c:pt>
              </c:strCache>
            </c:strRef>
          </c:tx>
          <c:marker>
            <c:symbol val="none"/>
          </c:marker>
          <c:cat>
            <c:strRef>
              <c:f>'2.6.2.1 (b)'!$C$25:$H$25</c:f>
              <c:strCache>
                <c:ptCount val="6"/>
                <c:pt idx="0">
                  <c:v>FEBRERO</c:v>
                </c:pt>
                <c:pt idx="1">
                  <c:v>ABRIL</c:v>
                </c:pt>
                <c:pt idx="2">
                  <c:v>JUNIO</c:v>
                </c:pt>
                <c:pt idx="3">
                  <c:v>AGOSTO</c:v>
                </c:pt>
                <c:pt idx="4">
                  <c:v>OCTUBRE</c:v>
                </c:pt>
                <c:pt idx="5">
                  <c:v>DICIEMBRE</c:v>
                </c:pt>
              </c:strCache>
            </c:strRef>
          </c:cat>
          <c:val>
            <c:numRef>
              <c:f>'2.6.2.1 (b)'!$C$27:$H$27</c:f>
              <c:numCache>
                <c:formatCode>0</c:formatCode>
                <c:ptCount val="6"/>
                <c:pt idx="0">
                  <c:v>1</c:v>
                </c:pt>
                <c:pt idx="1">
                  <c:v>1</c:v>
                </c:pt>
                <c:pt idx="2">
                  <c:v>1</c:v>
                </c:pt>
                <c:pt idx="3">
                  <c:v>1</c:v>
                </c:pt>
                <c:pt idx="4">
                  <c:v>1</c:v>
                </c:pt>
                <c:pt idx="5">
                  <c:v>1</c:v>
                </c:pt>
              </c:numCache>
            </c:numRef>
          </c:val>
        </c:ser>
        <c:marker val="1"/>
        <c:axId val="105887616"/>
        <c:axId val="105889152"/>
      </c:lineChart>
      <c:lineChart>
        <c:grouping val="standard"/>
        <c:ser>
          <c:idx val="2"/>
          <c:order val="2"/>
          <c:tx>
            <c:strRef>
              <c:f>'2.6.2.1 (b)'!$B$28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'2.6.2.1 (b)'!$C$25:$H$25</c:f>
              <c:strCache>
                <c:ptCount val="6"/>
                <c:pt idx="0">
                  <c:v>FEBRERO</c:v>
                </c:pt>
                <c:pt idx="1">
                  <c:v>ABRIL</c:v>
                </c:pt>
                <c:pt idx="2">
                  <c:v>JUNIO</c:v>
                </c:pt>
                <c:pt idx="3">
                  <c:v>AGOSTO</c:v>
                </c:pt>
                <c:pt idx="4">
                  <c:v>OCTUBRE</c:v>
                </c:pt>
                <c:pt idx="5">
                  <c:v>DICIEMBRE</c:v>
                </c:pt>
              </c:strCache>
            </c:strRef>
          </c:cat>
          <c:val>
            <c:numRef>
              <c:f>'2.6.2.1 (b)'!$C$28:$H$28</c:f>
              <c:numCache>
                <c:formatCode>0%</c:formatCode>
                <c:ptCount val="6"/>
                <c:pt idx="0">
                  <c:v>0</c:v>
                </c:pt>
                <c:pt idx="1">
                  <c:v>0</c:v>
                </c:pt>
                <c:pt idx="2">
                  <c:v>0</c:v>
                </c:pt>
                <c:pt idx="3">
                  <c:v>0</c:v>
                </c:pt>
                <c:pt idx="4">
                  <c:v>0</c:v>
                </c:pt>
                <c:pt idx="5">
                  <c:v>0</c:v>
                </c:pt>
              </c:numCache>
            </c:numRef>
          </c:val>
        </c:ser>
        <c:marker val="1"/>
        <c:axId val="105899136"/>
        <c:axId val="105900672"/>
      </c:lineChart>
      <c:catAx>
        <c:axId val="10588761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5889152"/>
        <c:crosses val="autoZero"/>
        <c:auto val="1"/>
        <c:lblAlgn val="ctr"/>
        <c:lblOffset val="100"/>
      </c:catAx>
      <c:valAx>
        <c:axId val="10588915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887616"/>
        <c:crosses val="autoZero"/>
        <c:crossBetween val="between"/>
      </c:valAx>
      <c:catAx>
        <c:axId val="105899136"/>
        <c:scaling>
          <c:orientation val="minMax"/>
        </c:scaling>
        <c:delete val="1"/>
        <c:axPos val="b"/>
        <c:tickLblPos val="none"/>
        <c:crossAx val="105900672"/>
        <c:crosses val="autoZero"/>
        <c:auto val="1"/>
        <c:lblAlgn val="ctr"/>
        <c:lblOffset val="100"/>
      </c:catAx>
      <c:valAx>
        <c:axId val="1059006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5899136"/>
        <c:crosses val="max"/>
        <c:crossBetween val="between"/>
      </c:valAx>
    </c:plotArea>
    <c:legend>
      <c:legendPos val="r"/>
      <c:layout>
        <c:manualLayout>
          <c:xMode val="edge"/>
          <c:yMode val="edge"/>
          <c:x val="0.67190576316082185"/>
          <c:y val="0.28982280829354273"/>
          <c:w val="0.31237714070271588"/>
          <c:h val="0.44469025709135729"/>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966" l="0.70000000000000062" r="0.70000000000000062" t="0.750000000000009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3.1746031746031744E-2"/>
          <c:w val="0.45488029465930085"/>
          <c:h val="0.67857142857142982"/>
        </c:manualLayout>
      </c:layout>
      <c:barChart>
        <c:barDir val="col"/>
        <c:grouping val="clustered"/>
        <c:ser>
          <c:idx val="0"/>
          <c:order val="0"/>
          <c:tx>
            <c:strRef>
              <c:f>'4.1.1.4'!$B$26</c:f>
              <c:strCache>
                <c:ptCount val="1"/>
                <c:pt idx="0">
                  <c:v>N° niños atendidos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'4.1.1.4'!$C$25:$H$25</c:f>
              <c:strCache>
                <c:ptCount val="6"/>
                <c:pt idx="0">
                  <c:v>FEBRERO</c:v>
                </c:pt>
                <c:pt idx="1">
                  <c:v>ABRIL</c:v>
                </c:pt>
                <c:pt idx="2">
                  <c:v>JUNIO</c:v>
                </c:pt>
                <c:pt idx="3">
                  <c:v>AGOSTO</c:v>
                </c:pt>
                <c:pt idx="4">
                  <c:v>OCTUBRE</c:v>
                </c:pt>
                <c:pt idx="5">
                  <c:v>DICIEMBRE</c:v>
                </c:pt>
              </c:strCache>
            </c:strRef>
          </c:cat>
          <c:val>
            <c:numRef>
              <c:f>'4.1.1.4'!$C$26:$H$26</c:f>
              <c:numCache>
                <c:formatCode>#,##0</c:formatCode>
                <c:ptCount val="6"/>
              </c:numCache>
            </c:numRef>
          </c:val>
        </c:ser>
        <c:axId val="101815040"/>
        <c:axId val="101816576"/>
      </c:barChart>
      <c:lineChart>
        <c:grouping val="standard"/>
        <c:ser>
          <c:idx val="1"/>
          <c:order val="1"/>
          <c:tx>
            <c:strRef>
              <c:f>'4.1.1.4'!$B$27</c:f>
              <c:strCache>
                <c:ptCount val="1"/>
                <c:pt idx="0">
                  <c:v>Total de niños programados </c:v>
                </c:pt>
              </c:strCache>
            </c:strRef>
          </c:tx>
          <c:marker>
            <c:symbol val="none"/>
          </c:marker>
          <c:cat>
            <c:strRef>
              <c:f>'4.1.1.4'!$C$25:$H$25</c:f>
              <c:strCache>
                <c:ptCount val="6"/>
                <c:pt idx="0">
                  <c:v>FEBRERO</c:v>
                </c:pt>
                <c:pt idx="1">
                  <c:v>ABRIL</c:v>
                </c:pt>
                <c:pt idx="2">
                  <c:v>JUNIO</c:v>
                </c:pt>
                <c:pt idx="3">
                  <c:v>AGOSTO</c:v>
                </c:pt>
                <c:pt idx="4">
                  <c:v>OCTUBRE</c:v>
                </c:pt>
                <c:pt idx="5">
                  <c:v>DICIEMBRE</c:v>
                </c:pt>
              </c:strCache>
            </c:strRef>
          </c:cat>
          <c:val>
            <c:numRef>
              <c:f>'4.1.1.4'!$C$27:$H$27</c:f>
              <c:numCache>
                <c:formatCode>0</c:formatCode>
                <c:ptCount val="6"/>
                <c:pt idx="0">
                  <c:v>6200</c:v>
                </c:pt>
                <c:pt idx="1">
                  <c:v>6200</c:v>
                </c:pt>
                <c:pt idx="2">
                  <c:v>6200</c:v>
                </c:pt>
                <c:pt idx="3">
                  <c:v>6200</c:v>
                </c:pt>
                <c:pt idx="4">
                  <c:v>6200</c:v>
                </c:pt>
                <c:pt idx="5">
                  <c:v>6200</c:v>
                </c:pt>
              </c:numCache>
            </c:numRef>
          </c:val>
        </c:ser>
        <c:marker val="1"/>
        <c:axId val="101815040"/>
        <c:axId val="101816576"/>
      </c:lineChart>
      <c:lineChart>
        <c:grouping val="standard"/>
        <c:ser>
          <c:idx val="2"/>
          <c:order val="2"/>
          <c:tx>
            <c:strRef>
              <c:f>'4.1.1.4'!$B$28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'4.1.1.4'!$C$25:$H$25</c:f>
              <c:strCache>
                <c:ptCount val="6"/>
                <c:pt idx="0">
                  <c:v>FEBRERO</c:v>
                </c:pt>
                <c:pt idx="1">
                  <c:v>ABRIL</c:v>
                </c:pt>
                <c:pt idx="2">
                  <c:v>JUNIO</c:v>
                </c:pt>
                <c:pt idx="3">
                  <c:v>AGOSTO</c:v>
                </c:pt>
                <c:pt idx="4">
                  <c:v>OCTUBRE</c:v>
                </c:pt>
                <c:pt idx="5">
                  <c:v>DICIEMBRE</c:v>
                </c:pt>
              </c:strCache>
            </c:strRef>
          </c:cat>
          <c:val>
            <c:numRef>
              <c:f>'4.1.1.4'!$C$28:$H$28</c:f>
              <c:numCache>
                <c:formatCode>0%</c:formatCode>
                <c:ptCount val="6"/>
                <c:pt idx="0">
                  <c:v>0</c:v>
                </c:pt>
                <c:pt idx="1">
                  <c:v>0</c:v>
                </c:pt>
                <c:pt idx="2">
                  <c:v>0</c:v>
                </c:pt>
                <c:pt idx="3">
                  <c:v>0</c:v>
                </c:pt>
                <c:pt idx="4">
                  <c:v>0</c:v>
                </c:pt>
                <c:pt idx="5">
                  <c:v>0</c:v>
                </c:pt>
              </c:numCache>
            </c:numRef>
          </c:val>
        </c:ser>
        <c:marker val="1"/>
        <c:axId val="101826560"/>
        <c:axId val="101828096"/>
      </c:lineChart>
      <c:catAx>
        <c:axId val="10181504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1816576"/>
        <c:crosses val="autoZero"/>
        <c:auto val="1"/>
        <c:lblAlgn val="ctr"/>
        <c:lblOffset val="100"/>
      </c:catAx>
      <c:valAx>
        <c:axId val="10181657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815040"/>
        <c:crosses val="autoZero"/>
        <c:crossBetween val="between"/>
      </c:valAx>
      <c:catAx>
        <c:axId val="101826560"/>
        <c:scaling>
          <c:orientation val="minMax"/>
        </c:scaling>
        <c:delete val="1"/>
        <c:axPos val="b"/>
        <c:tickLblPos val="none"/>
        <c:crossAx val="101828096"/>
        <c:crosses val="autoZero"/>
        <c:auto val="1"/>
        <c:lblAlgn val="ctr"/>
        <c:lblOffset val="100"/>
      </c:catAx>
      <c:valAx>
        <c:axId val="1018280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826560"/>
        <c:crosses val="max"/>
        <c:crossBetween val="between"/>
      </c:valAx>
    </c:plotArea>
    <c:legend>
      <c:legendPos val="r"/>
      <c:layout>
        <c:manualLayout>
          <c:xMode val="edge"/>
          <c:yMode val="edge"/>
          <c:x val="0.67190576316082185"/>
          <c:y val="0.28982293879931748"/>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2338858195211792"/>
          <c:y val="2.491103202846982E-2"/>
          <c:w val="0.43646408839779094"/>
          <c:h val="0.71530249110320288"/>
        </c:manualLayout>
      </c:layout>
      <c:barChart>
        <c:barDir val="col"/>
        <c:grouping val="clustered"/>
        <c:ser>
          <c:idx val="0"/>
          <c:order val="0"/>
          <c:tx>
            <c:strRef>
              <c:f>'4.1.1.5'!$B$26</c:f>
              <c:strCache>
                <c:ptCount val="1"/>
                <c:pt idx="0">
                  <c:v>N° personas atendidas </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'4.1.1.5'!$C$25:$H$25</c:f>
              <c:strCache>
                <c:ptCount val="6"/>
                <c:pt idx="0">
                  <c:v>FEBRERO</c:v>
                </c:pt>
                <c:pt idx="1">
                  <c:v>ABRIL</c:v>
                </c:pt>
                <c:pt idx="2">
                  <c:v>JUNIO</c:v>
                </c:pt>
                <c:pt idx="3">
                  <c:v>AGOSTO</c:v>
                </c:pt>
                <c:pt idx="4">
                  <c:v>OCTUBRE</c:v>
                </c:pt>
                <c:pt idx="5">
                  <c:v>DICIEMBRE</c:v>
                </c:pt>
              </c:strCache>
            </c:strRef>
          </c:cat>
          <c:val>
            <c:numRef>
              <c:f>'4.1.1.5'!$C$26:$H$26</c:f>
              <c:numCache>
                <c:formatCode>#,##0</c:formatCode>
                <c:ptCount val="6"/>
              </c:numCache>
            </c:numRef>
          </c:val>
        </c:ser>
        <c:axId val="102052992"/>
        <c:axId val="102054528"/>
      </c:barChart>
      <c:lineChart>
        <c:grouping val="standard"/>
        <c:ser>
          <c:idx val="1"/>
          <c:order val="1"/>
          <c:tx>
            <c:strRef>
              <c:f>'4.1.1.5'!$B$27</c:f>
              <c:strCache>
                <c:ptCount val="1"/>
                <c:pt idx="0">
                  <c:v>Total de personas por atender</c:v>
                </c:pt>
              </c:strCache>
            </c:strRef>
          </c:tx>
          <c:marker>
            <c:symbol val="none"/>
          </c:marker>
          <c:cat>
            <c:strRef>
              <c:f>'4.1.1.5'!$C$25:$H$25</c:f>
              <c:strCache>
                <c:ptCount val="6"/>
                <c:pt idx="0">
                  <c:v>FEBRERO</c:v>
                </c:pt>
                <c:pt idx="1">
                  <c:v>ABRIL</c:v>
                </c:pt>
                <c:pt idx="2">
                  <c:v>JUNIO</c:v>
                </c:pt>
                <c:pt idx="3">
                  <c:v>AGOSTO</c:v>
                </c:pt>
                <c:pt idx="4">
                  <c:v>OCTUBRE</c:v>
                </c:pt>
                <c:pt idx="5">
                  <c:v>DICIEMBRE</c:v>
                </c:pt>
              </c:strCache>
            </c:strRef>
          </c:cat>
          <c:val>
            <c:numRef>
              <c:f>'4.1.1.5'!$C$27:$H$27</c:f>
              <c:numCache>
                <c:formatCode>0</c:formatCode>
                <c:ptCount val="6"/>
                <c:pt idx="0">
                  <c:v>100</c:v>
                </c:pt>
                <c:pt idx="1">
                  <c:v>100</c:v>
                </c:pt>
                <c:pt idx="2">
                  <c:v>100</c:v>
                </c:pt>
                <c:pt idx="3">
                  <c:v>100</c:v>
                </c:pt>
                <c:pt idx="4">
                  <c:v>100</c:v>
                </c:pt>
                <c:pt idx="5">
                  <c:v>100</c:v>
                </c:pt>
              </c:numCache>
            </c:numRef>
          </c:val>
        </c:ser>
        <c:marker val="1"/>
        <c:axId val="102052992"/>
        <c:axId val="102054528"/>
      </c:lineChart>
      <c:lineChart>
        <c:grouping val="standard"/>
        <c:ser>
          <c:idx val="2"/>
          <c:order val="2"/>
          <c:tx>
            <c:strRef>
              <c:f>'4.1.1.5'!$B$28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'4.1.1.5'!$C$25:$H$25</c:f>
              <c:strCache>
                <c:ptCount val="6"/>
                <c:pt idx="0">
                  <c:v>FEBRERO</c:v>
                </c:pt>
                <c:pt idx="1">
                  <c:v>ABRIL</c:v>
                </c:pt>
                <c:pt idx="2">
                  <c:v>JUNIO</c:v>
                </c:pt>
                <c:pt idx="3">
                  <c:v>AGOSTO</c:v>
                </c:pt>
                <c:pt idx="4">
                  <c:v>OCTUBRE</c:v>
                </c:pt>
                <c:pt idx="5">
                  <c:v>DICIEMBRE</c:v>
                </c:pt>
              </c:strCache>
            </c:strRef>
          </c:cat>
          <c:val>
            <c:numRef>
              <c:f>'4.1.1.5'!$C$28:$H$28</c:f>
              <c:numCache>
                <c:formatCode>0%</c:formatCode>
                <c:ptCount val="6"/>
                <c:pt idx="0">
                  <c:v>0</c:v>
                </c:pt>
                <c:pt idx="1">
                  <c:v>0</c:v>
                </c:pt>
                <c:pt idx="2">
                  <c:v>0</c:v>
                </c:pt>
                <c:pt idx="3">
                  <c:v>0</c:v>
                </c:pt>
                <c:pt idx="4">
                  <c:v>0</c:v>
                </c:pt>
                <c:pt idx="5">
                  <c:v>0</c:v>
                </c:pt>
              </c:numCache>
            </c:numRef>
          </c:val>
        </c:ser>
        <c:marker val="1"/>
        <c:axId val="102068608"/>
        <c:axId val="102070144"/>
      </c:lineChart>
      <c:catAx>
        <c:axId val="10205299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054528"/>
        <c:crosses val="autoZero"/>
        <c:auto val="1"/>
        <c:lblAlgn val="ctr"/>
        <c:lblOffset val="100"/>
      </c:catAx>
      <c:valAx>
        <c:axId val="10205452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052992"/>
        <c:crosses val="autoZero"/>
        <c:crossBetween val="between"/>
      </c:valAx>
      <c:catAx>
        <c:axId val="102068608"/>
        <c:scaling>
          <c:orientation val="minMax"/>
        </c:scaling>
        <c:delete val="1"/>
        <c:axPos val="b"/>
        <c:tickLblPos val="none"/>
        <c:crossAx val="102070144"/>
        <c:crosses val="autoZero"/>
        <c:auto val="1"/>
        <c:lblAlgn val="ctr"/>
        <c:lblOffset val="100"/>
      </c:catAx>
      <c:valAx>
        <c:axId val="10207014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068608"/>
        <c:crosses val="max"/>
        <c:crossBetween val="between"/>
      </c:valAx>
    </c:plotArea>
    <c:legend>
      <c:legendPos val="r"/>
      <c:layout>
        <c:manualLayout>
          <c:xMode val="edge"/>
          <c:yMode val="edge"/>
          <c:x val="0.67190576316082185"/>
          <c:y val="0.28982281129449716"/>
          <c:w val="0.31237714070271588"/>
          <c:h val="0.44469041014001354"/>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3165467625901"/>
          <c:y val="3.1746031746031744E-2"/>
          <c:w val="0.45503597122302158"/>
          <c:h val="0.67857142857142982"/>
        </c:manualLayout>
      </c:layout>
      <c:barChart>
        <c:barDir val="col"/>
        <c:grouping val="clustered"/>
        <c:ser>
          <c:idx val="0"/>
          <c:order val="0"/>
          <c:tx>
            <c:strRef>
              <c:f>'4.1.1.6'!$B$26</c:f>
              <c:strCache>
                <c:ptCount val="1"/>
                <c:pt idx="0">
                  <c:v>N° OBRAS REALIZADAS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'4.1.1.6'!$C$25:$H$25</c:f>
              <c:strCache>
                <c:ptCount val="6"/>
                <c:pt idx="0">
                  <c:v>FEBRERO</c:v>
                </c:pt>
                <c:pt idx="1">
                  <c:v>ABRIL</c:v>
                </c:pt>
                <c:pt idx="2">
                  <c:v>JUNIO</c:v>
                </c:pt>
                <c:pt idx="3">
                  <c:v>AGOSTO</c:v>
                </c:pt>
                <c:pt idx="4">
                  <c:v>OCTUBRE</c:v>
                </c:pt>
                <c:pt idx="5">
                  <c:v>DICIEMBRE</c:v>
                </c:pt>
              </c:strCache>
            </c:strRef>
          </c:cat>
          <c:val>
            <c:numRef>
              <c:f>'4.1.1.6'!$C$26:$H$26</c:f>
              <c:numCache>
                <c:formatCode>#,##0</c:formatCode>
                <c:ptCount val="6"/>
              </c:numCache>
            </c:numRef>
          </c:val>
        </c:ser>
        <c:axId val="101611392"/>
        <c:axId val="101612928"/>
      </c:barChart>
      <c:lineChart>
        <c:grouping val="standard"/>
        <c:ser>
          <c:idx val="1"/>
          <c:order val="1"/>
          <c:tx>
            <c:strRef>
              <c:f>'4.1.1.6'!$B$27</c:f>
              <c:strCache>
                <c:ptCount val="1"/>
                <c:pt idx="0">
                  <c:v>Total DE OBRAS REALIZADAS</c:v>
                </c:pt>
              </c:strCache>
            </c:strRef>
          </c:tx>
          <c:marker>
            <c:symbol val="none"/>
          </c:marker>
          <c:cat>
            <c:strRef>
              <c:f>'4.1.1.6'!$C$25:$H$25</c:f>
              <c:strCache>
                <c:ptCount val="6"/>
                <c:pt idx="0">
                  <c:v>FEBRERO</c:v>
                </c:pt>
                <c:pt idx="1">
                  <c:v>ABRIL</c:v>
                </c:pt>
                <c:pt idx="2">
                  <c:v>JUNIO</c:v>
                </c:pt>
                <c:pt idx="3">
                  <c:v>AGOSTO</c:v>
                </c:pt>
                <c:pt idx="4">
                  <c:v>OCTUBRE</c:v>
                </c:pt>
                <c:pt idx="5">
                  <c:v>DICIEMBRE</c:v>
                </c:pt>
              </c:strCache>
            </c:strRef>
          </c:cat>
          <c:val>
            <c:numRef>
              <c:f>'4.1.1.6'!$C$27:$H$27</c:f>
              <c:numCache>
                <c:formatCode>0</c:formatCode>
                <c:ptCount val="6"/>
                <c:pt idx="0">
                  <c:v>15</c:v>
                </c:pt>
                <c:pt idx="1">
                  <c:v>15</c:v>
                </c:pt>
                <c:pt idx="2">
                  <c:v>15</c:v>
                </c:pt>
                <c:pt idx="3">
                  <c:v>15</c:v>
                </c:pt>
                <c:pt idx="4">
                  <c:v>15</c:v>
                </c:pt>
                <c:pt idx="5">
                  <c:v>15</c:v>
                </c:pt>
              </c:numCache>
            </c:numRef>
          </c:val>
        </c:ser>
        <c:marker val="1"/>
        <c:axId val="101611392"/>
        <c:axId val="101612928"/>
      </c:lineChart>
      <c:lineChart>
        <c:grouping val="standard"/>
        <c:ser>
          <c:idx val="2"/>
          <c:order val="2"/>
          <c:tx>
            <c:strRef>
              <c:f>'4.1.1.6'!$B$28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'4.1.1.6'!$C$25:$H$25</c:f>
              <c:strCache>
                <c:ptCount val="6"/>
                <c:pt idx="0">
                  <c:v>FEBRERO</c:v>
                </c:pt>
                <c:pt idx="1">
                  <c:v>ABRIL</c:v>
                </c:pt>
                <c:pt idx="2">
                  <c:v>JUNIO</c:v>
                </c:pt>
                <c:pt idx="3">
                  <c:v>AGOSTO</c:v>
                </c:pt>
                <c:pt idx="4">
                  <c:v>OCTUBRE</c:v>
                </c:pt>
                <c:pt idx="5">
                  <c:v>DICIEMBRE</c:v>
                </c:pt>
              </c:strCache>
            </c:strRef>
          </c:cat>
          <c:val>
            <c:numRef>
              <c:f>'4.1.1.6'!$C$28:$H$28</c:f>
              <c:numCache>
                <c:formatCode>0%</c:formatCode>
                <c:ptCount val="6"/>
                <c:pt idx="0">
                  <c:v>0</c:v>
                </c:pt>
                <c:pt idx="1">
                  <c:v>0</c:v>
                </c:pt>
                <c:pt idx="2">
                  <c:v>0</c:v>
                </c:pt>
                <c:pt idx="3">
                  <c:v>0</c:v>
                </c:pt>
                <c:pt idx="4">
                  <c:v>0</c:v>
                </c:pt>
                <c:pt idx="5">
                  <c:v>0</c:v>
                </c:pt>
              </c:numCache>
            </c:numRef>
          </c:val>
        </c:ser>
        <c:marker val="1"/>
        <c:axId val="101635200"/>
        <c:axId val="101636736"/>
      </c:lineChart>
      <c:catAx>
        <c:axId val="10161139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1612928"/>
        <c:crosses val="autoZero"/>
        <c:auto val="1"/>
        <c:lblAlgn val="ctr"/>
        <c:lblOffset val="100"/>
      </c:catAx>
      <c:valAx>
        <c:axId val="10161292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611392"/>
        <c:crosses val="autoZero"/>
        <c:crossBetween val="between"/>
      </c:valAx>
      <c:catAx>
        <c:axId val="101635200"/>
        <c:scaling>
          <c:orientation val="minMax"/>
        </c:scaling>
        <c:delete val="1"/>
        <c:axPos val="b"/>
        <c:tickLblPos val="none"/>
        <c:crossAx val="101636736"/>
        <c:crosses val="autoZero"/>
        <c:auto val="1"/>
        <c:lblAlgn val="ctr"/>
        <c:lblOffset val="100"/>
      </c:catAx>
      <c:valAx>
        <c:axId val="10163673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1635200"/>
        <c:crosses val="max"/>
        <c:crossBetween val="between"/>
      </c:valAx>
    </c:plotArea>
    <c:legend>
      <c:legendPos val="r"/>
      <c:layout>
        <c:manualLayout>
          <c:xMode val="edge"/>
          <c:yMode val="edge"/>
          <c:x val="0.67190581393153415"/>
          <c:y val="0.28982293879931748"/>
          <c:w val="0.31237712192450812"/>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33" l="0.70000000000000062" r="0.70000000000000062" t="0.750000000000004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97237569060765"/>
          <c:y val="2.3728813559322035E-2"/>
          <c:w val="0.45488029465930085"/>
          <c:h val="0.72881355932203351"/>
        </c:manualLayout>
      </c:layout>
      <c:barChart>
        <c:barDir val="col"/>
        <c:grouping val="clustered"/>
        <c:ser>
          <c:idx val="0"/>
          <c:order val="0"/>
          <c:tx>
            <c:strRef>
              <c:f>'4.1.2.1(A)'!$B$26</c:f>
              <c:strCache>
                <c:ptCount val="1"/>
                <c:pt idx="0">
                  <c:v>porcentaje alcanzado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'4.1.2.1(A)'!$C$25:$H$25</c:f>
              <c:strCache>
                <c:ptCount val="6"/>
                <c:pt idx="0">
                  <c:v>FEBRERO</c:v>
                </c:pt>
                <c:pt idx="1">
                  <c:v>ABRIL</c:v>
                </c:pt>
                <c:pt idx="2">
                  <c:v>JUNIO</c:v>
                </c:pt>
                <c:pt idx="3">
                  <c:v>AGOSTO</c:v>
                </c:pt>
                <c:pt idx="4">
                  <c:v>OCTUBRE</c:v>
                </c:pt>
                <c:pt idx="5">
                  <c:v>DICIEMBRE</c:v>
                </c:pt>
              </c:strCache>
            </c:strRef>
          </c:cat>
          <c:val>
            <c:numRef>
              <c:f>'4.1.2.1(A)'!$C$26:$H$26</c:f>
              <c:numCache>
                <c:formatCode>#,##0</c:formatCode>
                <c:ptCount val="6"/>
                <c:pt idx="0">
                  <c:v>0</c:v>
                </c:pt>
                <c:pt idx="1">
                  <c:v>0</c:v>
                </c:pt>
                <c:pt idx="2">
                  <c:v>0</c:v>
                </c:pt>
                <c:pt idx="3">
                  <c:v>0</c:v>
                </c:pt>
                <c:pt idx="4">
                  <c:v>26</c:v>
                </c:pt>
              </c:numCache>
            </c:numRef>
          </c:val>
        </c:ser>
        <c:axId val="102177408"/>
        <c:axId val="102199680"/>
      </c:barChart>
      <c:lineChart>
        <c:grouping val="standard"/>
        <c:ser>
          <c:idx val="1"/>
          <c:order val="1"/>
          <c:tx>
            <c:strRef>
              <c:f>'4.1.2.1(A)'!$B$27</c:f>
              <c:strCache>
                <c:ptCount val="1"/>
                <c:pt idx="0">
                  <c:v>porcentaje esperado</c:v>
                </c:pt>
              </c:strCache>
            </c:strRef>
          </c:tx>
          <c:marker>
            <c:symbol val="none"/>
          </c:marker>
          <c:cat>
            <c:strRef>
              <c:f>'4.1.2.1(A)'!$C$25:$H$25</c:f>
              <c:strCache>
                <c:ptCount val="6"/>
                <c:pt idx="0">
                  <c:v>FEBRERO</c:v>
                </c:pt>
                <c:pt idx="1">
                  <c:v>ABRIL</c:v>
                </c:pt>
                <c:pt idx="2">
                  <c:v>JUNIO</c:v>
                </c:pt>
                <c:pt idx="3">
                  <c:v>AGOSTO</c:v>
                </c:pt>
                <c:pt idx="4">
                  <c:v>OCTUBRE</c:v>
                </c:pt>
                <c:pt idx="5">
                  <c:v>DICIEMBRE</c:v>
                </c:pt>
              </c:strCache>
            </c:strRef>
          </c:cat>
          <c:val>
            <c:numRef>
              <c:f>'4.1.2.1(A)'!$C$27:$H$27</c:f>
              <c:numCache>
                <c:formatCode>0</c:formatCode>
                <c:ptCount val="6"/>
                <c:pt idx="0">
                  <c:v>27</c:v>
                </c:pt>
                <c:pt idx="1">
                  <c:v>27</c:v>
                </c:pt>
                <c:pt idx="2">
                  <c:v>27</c:v>
                </c:pt>
                <c:pt idx="3">
                  <c:v>27</c:v>
                </c:pt>
                <c:pt idx="4">
                  <c:v>27</c:v>
                </c:pt>
                <c:pt idx="5">
                  <c:v>27</c:v>
                </c:pt>
              </c:numCache>
            </c:numRef>
          </c:val>
        </c:ser>
        <c:marker val="1"/>
        <c:axId val="102177408"/>
        <c:axId val="102199680"/>
      </c:lineChart>
      <c:lineChart>
        <c:grouping val="standard"/>
        <c:ser>
          <c:idx val="2"/>
          <c:order val="2"/>
          <c:tx>
            <c:strRef>
              <c:f>'4.1.2.1(A)'!$B$28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'4.1.2.1(A)'!$C$25:$H$25</c:f>
              <c:strCache>
                <c:ptCount val="6"/>
                <c:pt idx="0">
                  <c:v>FEBRERO</c:v>
                </c:pt>
                <c:pt idx="1">
                  <c:v>ABRIL</c:v>
                </c:pt>
                <c:pt idx="2">
                  <c:v>JUNIO</c:v>
                </c:pt>
                <c:pt idx="3">
                  <c:v>AGOSTO</c:v>
                </c:pt>
                <c:pt idx="4">
                  <c:v>OCTUBRE</c:v>
                </c:pt>
                <c:pt idx="5">
                  <c:v>DICIEMBRE</c:v>
                </c:pt>
              </c:strCache>
            </c:strRef>
          </c:cat>
          <c:val>
            <c:numRef>
              <c:f>'4.1.2.1(A)'!$C$28:$H$28</c:f>
              <c:numCache>
                <c:formatCode>0%</c:formatCode>
                <c:ptCount val="6"/>
                <c:pt idx="0">
                  <c:v>0</c:v>
                </c:pt>
                <c:pt idx="1">
                  <c:v>0</c:v>
                </c:pt>
                <c:pt idx="2">
                  <c:v>0</c:v>
                </c:pt>
                <c:pt idx="3">
                  <c:v>0</c:v>
                </c:pt>
                <c:pt idx="4">
                  <c:v>0.96296296296296291</c:v>
                </c:pt>
                <c:pt idx="5">
                  <c:v>0.96296296296296291</c:v>
                </c:pt>
              </c:numCache>
            </c:numRef>
          </c:val>
        </c:ser>
        <c:marker val="1"/>
        <c:axId val="102201216"/>
        <c:axId val="102202752"/>
      </c:lineChart>
      <c:catAx>
        <c:axId val="10217740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199680"/>
        <c:crosses val="autoZero"/>
        <c:auto val="1"/>
        <c:lblAlgn val="ctr"/>
        <c:lblOffset val="100"/>
      </c:catAx>
      <c:valAx>
        <c:axId val="10219968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177408"/>
        <c:crosses val="autoZero"/>
        <c:crossBetween val="between"/>
      </c:valAx>
      <c:catAx>
        <c:axId val="102201216"/>
        <c:scaling>
          <c:orientation val="minMax"/>
        </c:scaling>
        <c:delete val="1"/>
        <c:axPos val="b"/>
        <c:tickLblPos val="none"/>
        <c:crossAx val="102202752"/>
        <c:crosses val="autoZero"/>
        <c:auto val="1"/>
        <c:lblAlgn val="ctr"/>
        <c:lblOffset val="100"/>
      </c:catAx>
      <c:valAx>
        <c:axId val="10220275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201216"/>
        <c:crosses val="max"/>
        <c:crossBetween val="between"/>
      </c:valAx>
    </c:plotArea>
    <c:legend>
      <c:legendPos val="r"/>
      <c:layout>
        <c:manualLayout>
          <c:xMode val="edge"/>
          <c:yMode val="edge"/>
          <c:x val="0.67190576316082185"/>
          <c:y val="0.28982285688865267"/>
          <c:w val="0.31237714070271588"/>
          <c:h val="0.44469024422794584"/>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3615023474178403"/>
          <c:y val="3.9130434782608699E-2"/>
          <c:w val="0.40140845070422537"/>
          <c:h val="0.64347826086956561"/>
        </c:manualLayout>
      </c:layout>
      <c:barChart>
        <c:barDir val="col"/>
        <c:grouping val="clustered"/>
        <c:ser>
          <c:idx val="0"/>
          <c:order val="0"/>
          <c:tx>
            <c:strRef>
              <c:f>'4.1.2.1(B) '!$B$26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'4.1.2.1(B) '!$C$25:$H$25</c:f>
              <c:strCache>
                <c:ptCount val="6"/>
                <c:pt idx="0">
                  <c:v>FEBRERO</c:v>
                </c:pt>
                <c:pt idx="1">
                  <c:v>ABRIL</c:v>
                </c:pt>
                <c:pt idx="2">
                  <c:v>JUNIO</c:v>
                </c:pt>
                <c:pt idx="3">
                  <c:v>AGOSTO</c:v>
                </c:pt>
                <c:pt idx="4">
                  <c:v>OCTUBRE</c:v>
                </c:pt>
                <c:pt idx="5">
                  <c:v>DICIEMBRE</c:v>
                </c:pt>
              </c:strCache>
            </c:strRef>
          </c:cat>
          <c:val>
            <c:numRef>
              <c:f>'4.1.2.1(B) '!$C$26:$H$26</c:f>
              <c:numCache>
                <c:formatCode>#,##0</c:formatCode>
                <c:ptCount val="6"/>
              </c:numCache>
            </c:numRef>
          </c:val>
        </c:ser>
        <c:axId val="102382976"/>
        <c:axId val="102392960"/>
      </c:barChart>
      <c:lineChart>
        <c:grouping val="standard"/>
        <c:ser>
          <c:idx val="1"/>
          <c:order val="1"/>
          <c:tx>
            <c:strRef>
              <c:f>'4.1.2.1(B) '!$B$27</c:f>
              <c:strCache>
                <c:ptCount val="1"/>
                <c:pt idx="0">
                  <c:v>Total I.E FORTALECIDAS ESPERADAS</c:v>
                </c:pt>
              </c:strCache>
            </c:strRef>
          </c:tx>
          <c:marker>
            <c:symbol val="none"/>
          </c:marker>
          <c:cat>
            <c:strRef>
              <c:f>'4.1.2.1(B) '!$C$25:$H$25</c:f>
              <c:strCache>
                <c:ptCount val="6"/>
                <c:pt idx="0">
                  <c:v>FEBRERO</c:v>
                </c:pt>
                <c:pt idx="1">
                  <c:v>ABRIL</c:v>
                </c:pt>
                <c:pt idx="2">
                  <c:v>JUNIO</c:v>
                </c:pt>
                <c:pt idx="3">
                  <c:v>AGOSTO</c:v>
                </c:pt>
                <c:pt idx="4">
                  <c:v>OCTUBRE</c:v>
                </c:pt>
                <c:pt idx="5">
                  <c:v>DICIEMBRE</c:v>
                </c:pt>
              </c:strCache>
            </c:strRef>
          </c:cat>
          <c:val>
            <c:numRef>
              <c:f>'4.1.2.1(B) '!$C$27:$H$27</c:f>
              <c:numCache>
                <c:formatCode>0</c:formatCode>
                <c:ptCount val="6"/>
                <c:pt idx="0">
                  <c:v>27</c:v>
                </c:pt>
                <c:pt idx="1">
                  <c:v>27</c:v>
                </c:pt>
                <c:pt idx="2">
                  <c:v>27</c:v>
                </c:pt>
                <c:pt idx="3">
                  <c:v>27</c:v>
                </c:pt>
                <c:pt idx="4">
                  <c:v>27</c:v>
                </c:pt>
                <c:pt idx="5">
                  <c:v>27</c:v>
                </c:pt>
              </c:numCache>
            </c:numRef>
          </c:val>
        </c:ser>
        <c:marker val="1"/>
        <c:axId val="102382976"/>
        <c:axId val="102392960"/>
      </c:lineChart>
      <c:lineChart>
        <c:grouping val="standard"/>
        <c:ser>
          <c:idx val="2"/>
          <c:order val="2"/>
          <c:tx>
            <c:strRef>
              <c:f>'4.1.2.1(B) '!$B$28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'4.1.2.1(B) '!$C$25:$H$25</c:f>
              <c:strCache>
                <c:ptCount val="6"/>
                <c:pt idx="0">
                  <c:v>FEBRERO</c:v>
                </c:pt>
                <c:pt idx="1">
                  <c:v>ABRIL</c:v>
                </c:pt>
                <c:pt idx="2">
                  <c:v>JUNIO</c:v>
                </c:pt>
                <c:pt idx="3">
                  <c:v>AGOSTO</c:v>
                </c:pt>
                <c:pt idx="4">
                  <c:v>OCTUBRE</c:v>
                </c:pt>
                <c:pt idx="5">
                  <c:v>DICIEMBRE</c:v>
                </c:pt>
              </c:strCache>
            </c:strRef>
          </c:cat>
          <c:val>
            <c:numRef>
              <c:f>'4.1.2.1(B) '!$C$28:$H$28</c:f>
              <c:numCache>
                <c:formatCode>0%</c:formatCode>
                <c:ptCount val="6"/>
                <c:pt idx="0">
                  <c:v>0</c:v>
                </c:pt>
                <c:pt idx="1">
                  <c:v>0</c:v>
                </c:pt>
                <c:pt idx="2">
                  <c:v>0</c:v>
                </c:pt>
                <c:pt idx="3">
                  <c:v>0</c:v>
                </c:pt>
                <c:pt idx="4">
                  <c:v>0</c:v>
                </c:pt>
                <c:pt idx="5">
                  <c:v>0</c:v>
                </c:pt>
              </c:numCache>
            </c:numRef>
          </c:val>
        </c:ser>
        <c:marker val="1"/>
        <c:axId val="102394496"/>
        <c:axId val="102404480"/>
      </c:lineChart>
      <c:catAx>
        <c:axId val="10238297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392960"/>
        <c:crosses val="autoZero"/>
        <c:auto val="1"/>
        <c:lblAlgn val="ctr"/>
        <c:lblOffset val="100"/>
      </c:catAx>
      <c:valAx>
        <c:axId val="10239296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382976"/>
        <c:crosses val="autoZero"/>
        <c:crossBetween val="between"/>
      </c:valAx>
      <c:catAx>
        <c:axId val="102394496"/>
        <c:scaling>
          <c:orientation val="minMax"/>
        </c:scaling>
        <c:delete val="1"/>
        <c:axPos val="b"/>
        <c:tickLblPos val="none"/>
        <c:crossAx val="102404480"/>
        <c:crosses val="autoZero"/>
        <c:auto val="1"/>
        <c:lblAlgn val="ctr"/>
        <c:lblOffset val="100"/>
      </c:catAx>
      <c:valAx>
        <c:axId val="10240448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394496"/>
        <c:crosses val="max"/>
        <c:crossBetween val="between"/>
      </c:valAx>
    </c:plotArea>
    <c:legend>
      <c:legendPos val="r"/>
      <c:layout>
        <c:manualLayout>
          <c:xMode val="edge"/>
          <c:yMode val="edge"/>
          <c:x val="0.67190565967986615"/>
          <c:y val="0.28982311993609544"/>
          <c:w val="0.31237711483247727"/>
          <c:h val="0.4446901745977406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55" l="0.70000000000000062" r="0.70000000000000062" t="0.750000000000004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3679245283018901"/>
          <c:y val="3.3057851239669422E-2"/>
          <c:w val="0.40094339622641512"/>
          <c:h val="0.66528925619834933"/>
        </c:manualLayout>
      </c:layout>
      <c:barChart>
        <c:barDir val="col"/>
        <c:grouping val="clustered"/>
        <c:ser>
          <c:idx val="0"/>
          <c:order val="0"/>
          <c:tx>
            <c:strRef>
              <c:f>'4.1.2.2 (A)'!$B$26</c:f>
              <c:strCache>
                <c:ptCount val="1"/>
                <c:pt idx="0">
                  <c:v>N° I.E FORTALECIDAS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'4.1.2.2 (A)'!$C$25:$H$25</c:f>
              <c:strCache>
                <c:ptCount val="6"/>
                <c:pt idx="0">
                  <c:v>FEBRERO</c:v>
                </c:pt>
                <c:pt idx="1">
                  <c:v>ABRIL</c:v>
                </c:pt>
                <c:pt idx="2">
                  <c:v>JUNIO</c:v>
                </c:pt>
                <c:pt idx="3">
                  <c:v>AGOSTO</c:v>
                </c:pt>
                <c:pt idx="4">
                  <c:v>OCTUBRE</c:v>
                </c:pt>
                <c:pt idx="5">
                  <c:v>DICIEMBRE</c:v>
                </c:pt>
              </c:strCache>
            </c:strRef>
          </c:cat>
          <c:val>
            <c:numRef>
              <c:f>'4.1.2.2 (A)'!$C$26:$H$26</c:f>
              <c:numCache>
                <c:formatCode>#,##0</c:formatCode>
                <c:ptCount val="6"/>
              </c:numCache>
            </c:numRef>
          </c:val>
        </c:ser>
        <c:axId val="102515072"/>
        <c:axId val="102516608"/>
      </c:barChart>
      <c:lineChart>
        <c:grouping val="standard"/>
        <c:ser>
          <c:idx val="1"/>
          <c:order val="1"/>
          <c:tx>
            <c:strRef>
              <c:f>'4.1.2.2 (A)'!$B$27</c:f>
              <c:strCache>
                <c:ptCount val="1"/>
                <c:pt idx="0">
                  <c:v>Total I.E FORTALECIDAS ESPERADAS IMPLEMETANDO EL SIGCE</c:v>
                </c:pt>
              </c:strCache>
            </c:strRef>
          </c:tx>
          <c:marker>
            <c:symbol val="none"/>
          </c:marker>
          <c:cat>
            <c:strRef>
              <c:f>'4.1.2.2 (A)'!$C$25:$H$25</c:f>
              <c:strCache>
                <c:ptCount val="6"/>
                <c:pt idx="0">
                  <c:v>FEBRERO</c:v>
                </c:pt>
                <c:pt idx="1">
                  <c:v>ABRIL</c:v>
                </c:pt>
                <c:pt idx="2">
                  <c:v>JUNIO</c:v>
                </c:pt>
                <c:pt idx="3">
                  <c:v>AGOSTO</c:v>
                </c:pt>
                <c:pt idx="4">
                  <c:v>OCTUBRE</c:v>
                </c:pt>
                <c:pt idx="5">
                  <c:v>DICIEMBRE</c:v>
                </c:pt>
              </c:strCache>
            </c:strRef>
          </c:cat>
          <c:val>
            <c:numRef>
              <c:f>'4.1.2.2 (A)'!$C$27:$H$27</c:f>
              <c:numCache>
                <c:formatCode>0</c:formatCode>
                <c:ptCount val="6"/>
                <c:pt idx="0">
                  <c:v>41</c:v>
                </c:pt>
                <c:pt idx="1">
                  <c:v>41</c:v>
                </c:pt>
                <c:pt idx="2">
                  <c:v>41</c:v>
                </c:pt>
                <c:pt idx="3">
                  <c:v>41</c:v>
                </c:pt>
                <c:pt idx="4">
                  <c:v>41</c:v>
                </c:pt>
                <c:pt idx="5">
                  <c:v>41</c:v>
                </c:pt>
              </c:numCache>
            </c:numRef>
          </c:val>
        </c:ser>
        <c:marker val="1"/>
        <c:axId val="102515072"/>
        <c:axId val="102516608"/>
      </c:lineChart>
      <c:lineChart>
        <c:grouping val="standard"/>
        <c:ser>
          <c:idx val="2"/>
          <c:order val="2"/>
          <c:tx>
            <c:strRef>
              <c:f>'4.1.2.2 (A)'!$B$28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'4.1.2.2 (A)'!$C$25:$H$25</c:f>
              <c:strCache>
                <c:ptCount val="6"/>
                <c:pt idx="0">
                  <c:v>FEBRERO</c:v>
                </c:pt>
                <c:pt idx="1">
                  <c:v>ABRIL</c:v>
                </c:pt>
                <c:pt idx="2">
                  <c:v>JUNIO</c:v>
                </c:pt>
                <c:pt idx="3">
                  <c:v>AGOSTO</c:v>
                </c:pt>
                <c:pt idx="4">
                  <c:v>OCTUBRE</c:v>
                </c:pt>
                <c:pt idx="5">
                  <c:v>DICIEMBRE</c:v>
                </c:pt>
              </c:strCache>
            </c:strRef>
          </c:cat>
          <c:val>
            <c:numRef>
              <c:f>'4.1.2.2 (A)'!$C$28:$H$28</c:f>
              <c:numCache>
                <c:formatCode>0%</c:formatCode>
                <c:ptCount val="6"/>
                <c:pt idx="0">
                  <c:v>0</c:v>
                </c:pt>
                <c:pt idx="1">
                  <c:v>0</c:v>
                </c:pt>
                <c:pt idx="2">
                  <c:v>0</c:v>
                </c:pt>
                <c:pt idx="3">
                  <c:v>0</c:v>
                </c:pt>
                <c:pt idx="4">
                  <c:v>0</c:v>
                </c:pt>
                <c:pt idx="5">
                  <c:v>0</c:v>
                </c:pt>
              </c:numCache>
            </c:numRef>
          </c:val>
        </c:ser>
        <c:marker val="1"/>
        <c:axId val="102518144"/>
        <c:axId val="102532224"/>
      </c:lineChart>
      <c:catAx>
        <c:axId val="10251507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102516608"/>
        <c:crosses val="autoZero"/>
        <c:auto val="1"/>
        <c:lblAlgn val="ctr"/>
        <c:lblOffset val="100"/>
      </c:catAx>
      <c:valAx>
        <c:axId val="10251660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515072"/>
        <c:crosses val="autoZero"/>
        <c:crossBetween val="between"/>
      </c:valAx>
      <c:catAx>
        <c:axId val="102518144"/>
        <c:scaling>
          <c:orientation val="minMax"/>
        </c:scaling>
        <c:delete val="1"/>
        <c:axPos val="b"/>
        <c:tickLblPos val="none"/>
        <c:crossAx val="102532224"/>
        <c:crosses val="autoZero"/>
        <c:auto val="1"/>
        <c:lblAlgn val="ctr"/>
        <c:lblOffset val="100"/>
      </c:catAx>
      <c:valAx>
        <c:axId val="10253222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2518144"/>
        <c:crosses val="max"/>
        <c:crossBetween val="between"/>
      </c:valAx>
    </c:plotArea>
    <c:legend>
      <c:legendPos val="r"/>
      <c:layout>
        <c:manualLayout>
          <c:xMode val="edge"/>
          <c:yMode val="edge"/>
          <c:x val="0.67190585846580786"/>
          <c:y val="0.28982278041691123"/>
          <c:w val="0.31237706135789722"/>
          <c:h val="0.4446901368733861"/>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22" l="0.70000000000000062" r="0.70000000000000062" t="0.750000000000005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138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8138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108858</xdr:colOff>
      <xdr:row>36</xdr:row>
      <xdr:rowOff>115660</xdr:rowOff>
    </xdr:from>
    <xdr:to>
      <xdr:col>4</xdr:col>
      <xdr:colOff>870857</xdr:colOff>
      <xdr:row>52</xdr:row>
      <xdr:rowOff>0</xdr:rowOff>
    </xdr:to>
    <xdr:graphicFrame macro="">
      <xdr:nvGraphicFramePr>
        <xdr:cNvPr id="19572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95724"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204107</xdr:colOff>
      <xdr:row>34</xdr:row>
      <xdr:rowOff>136072</xdr:rowOff>
    </xdr:from>
    <xdr:to>
      <xdr:col>4</xdr:col>
      <xdr:colOff>1306286</xdr:colOff>
      <xdr:row>51</xdr:row>
      <xdr:rowOff>160564</xdr:rowOff>
    </xdr:to>
    <xdr:graphicFrame macro="">
      <xdr:nvGraphicFramePr>
        <xdr:cNvPr id="19674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9674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27214</xdr:colOff>
      <xdr:row>34</xdr:row>
      <xdr:rowOff>103414</xdr:rowOff>
    </xdr:from>
    <xdr:to>
      <xdr:col>4</xdr:col>
      <xdr:colOff>1319892</xdr:colOff>
      <xdr:row>49</xdr:row>
      <xdr:rowOff>149679</xdr:rowOff>
    </xdr:to>
    <xdr:graphicFrame macro="">
      <xdr:nvGraphicFramePr>
        <xdr:cNvPr id="19469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9470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0698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0698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27214</xdr:colOff>
      <xdr:row>34</xdr:row>
      <xdr:rowOff>122466</xdr:rowOff>
    </xdr:from>
    <xdr:to>
      <xdr:col>4</xdr:col>
      <xdr:colOff>1360714</xdr:colOff>
      <xdr:row>53</xdr:row>
      <xdr:rowOff>84366</xdr:rowOff>
    </xdr:to>
    <xdr:graphicFrame macro="">
      <xdr:nvGraphicFramePr>
        <xdr:cNvPr id="20801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08012"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0903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0903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1108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1084"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1005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006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491067</xdr:colOff>
      <xdr:row>35</xdr:row>
      <xdr:rowOff>55034</xdr:rowOff>
    </xdr:from>
    <xdr:to>
      <xdr:col>4</xdr:col>
      <xdr:colOff>1481667</xdr:colOff>
      <xdr:row>48</xdr:row>
      <xdr:rowOff>110068</xdr:rowOff>
    </xdr:to>
    <xdr:graphicFrame macro="">
      <xdr:nvGraphicFramePr>
        <xdr:cNvPr id="21210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210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310092</xdr:colOff>
      <xdr:row>34</xdr:row>
      <xdr:rowOff>146049</xdr:rowOff>
    </xdr:from>
    <xdr:to>
      <xdr:col>4</xdr:col>
      <xdr:colOff>1300692</xdr:colOff>
      <xdr:row>46</xdr:row>
      <xdr:rowOff>74083</xdr:rowOff>
    </xdr:to>
    <xdr:graphicFrame macro="">
      <xdr:nvGraphicFramePr>
        <xdr:cNvPr id="2151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518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343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8343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162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6204"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1722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722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1825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8252"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1927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1927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029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030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132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1324"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234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234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33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3372"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402167</xdr:colOff>
      <xdr:row>34</xdr:row>
      <xdr:rowOff>129116</xdr:rowOff>
    </xdr:from>
    <xdr:to>
      <xdr:col>4</xdr:col>
      <xdr:colOff>1394884</xdr:colOff>
      <xdr:row>48</xdr:row>
      <xdr:rowOff>32809</xdr:rowOff>
    </xdr:to>
    <xdr:graphicFrame macro="">
      <xdr:nvGraphicFramePr>
        <xdr:cNvPr id="22439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439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122767</xdr:colOff>
      <xdr:row>35</xdr:row>
      <xdr:rowOff>49742</xdr:rowOff>
    </xdr:from>
    <xdr:to>
      <xdr:col>4</xdr:col>
      <xdr:colOff>1113367</xdr:colOff>
      <xdr:row>48</xdr:row>
      <xdr:rowOff>107951</xdr:rowOff>
    </xdr:to>
    <xdr:graphicFrame macro="">
      <xdr:nvGraphicFramePr>
        <xdr:cNvPr id="22541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542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548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85484"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644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6444"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746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746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2951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2951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421216</xdr:colOff>
      <xdr:row>35</xdr:row>
      <xdr:rowOff>70908</xdr:rowOff>
    </xdr:from>
    <xdr:to>
      <xdr:col>4</xdr:col>
      <xdr:colOff>1413933</xdr:colOff>
      <xdr:row>48</xdr:row>
      <xdr:rowOff>125942</xdr:rowOff>
    </xdr:to>
    <xdr:graphicFrame macro="">
      <xdr:nvGraphicFramePr>
        <xdr:cNvPr id="23053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23054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5</xdr:col>
      <xdr:colOff>38100</xdr:colOff>
      <xdr:row>51</xdr:row>
      <xdr:rowOff>19050</xdr:rowOff>
    </xdr:to>
    <xdr:graphicFrame macro="">
      <xdr:nvGraphicFramePr>
        <xdr:cNvPr id="12302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0</xdr:row>
      <xdr:rowOff>38100</xdr:rowOff>
    </xdr:from>
    <xdr:to>
      <xdr:col>1</xdr:col>
      <xdr:colOff>1676400</xdr:colOff>
      <xdr:row>2</xdr:row>
      <xdr:rowOff>142875</xdr:rowOff>
    </xdr:to>
    <xdr:pic>
      <xdr:nvPicPr>
        <xdr:cNvPr id="123021" name="Imagen 4" descr="C:\Documents and Settings\Administrador\Escritorio\logo meci alcadia.jpg"/>
        <xdr:cNvPicPr>
          <a:picLocks noChangeAspect="1" noChangeArrowheads="1"/>
        </xdr:cNvPicPr>
      </xdr:nvPicPr>
      <xdr:blipFill>
        <a:blip xmlns:r="http://schemas.openxmlformats.org/officeDocument/2006/relationships" r:embed="rId2" cstate="print"/>
        <a:srcRect/>
        <a:stretch>
          <a:fillRect/>
        </a:stretch>
      </xdr:blipFill>
      <xdr:spPr bwMode="auto">
        <a:xfrm>
          <a:off x="295275" y="38100"/>
          <a:ext cx="1495425" cy="5715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421216</xdr:colOff>
      <xdr:row>35</xdr:row>
      <xdr:rowOff>70908</xdr:rowOff>
    </xdr:from>
    <xdr:to>
      <xdr:col>4</xdr:col>
      <xdr:colOff>1413933</xdr:colOff>
      <xdr:row>48</xdr:row>
      <xdr:rowOff>125942</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421216</xdr:colOff>
      <xdr:row>35</xdr:row>
      <xdr:rowOff>70908</xdr:rowOff>
    </xdr:from>
    <xdr:to>
      <xdr:col>4</xdr:col>
      <xdr:colOff>1413933</xdr:colOff>
      <xdr:row>48</xdr:row>
      <xdr:rowOff>125942</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650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8650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85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942975</xdr:colOff>
      <xdr:row>1</xdr:row>
      <xdr:rowOff>142875</xdr:rowOff>
    </xdr:to>
    <xdr:pic>
      <xdr:nvPicPr>
        <xdr:cNvPr id="18855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114300" y="0"/>
          <a:ext cx="942975" cy="609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95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89580"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9265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92652"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204107</xdr:colOff>
      <xdr:row>36</xdr:row>
      <xdr:rowOff>108857</xdr:rowOff>
    </xdr:from>
    <xdr:to>
      <xdr:col>4</xdr:col>
      <xdr:colOff>884464</xdr:colOff>
      <xdr:row>50</xdr:row>
      <xdr:rowOff>95250</xdr:rowOff>
    </xdr:to>
    <xdr:graphicFrame macro="">
      <xdr:nvGraphicFramePr>
        <xdr:cNvPr id="19162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91628"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421822</xdr:colOff>
      <xdr:row>35</xdr:row>
      <xdr:rowOff>0</xdr:rowOff>
    </xdr:from>
    <xdr:to>
      <xdr:col>4</xdr:col>
      <xdr:colOff>1088571</xdr:colOff>
      <xdr:row>50</xdr:row>
      <xdr:rowOff>161924</xdr:rowOff>
    </xdr:to>
    <xdr:graphicFrame macro="">
      <xdr:nvGraphicFramePr>
        <xdr:cNvPr id="19879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98796"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sheetPr>
    <tabColor rgb="FFFF0000"/>
  </sheetPr>
  <dimension ref="A1:T84"/>
  <sheetViews>
    <sheetView view="pageBreakPreview" zoomScale="74" zoomScaleNormal="100" zoomScaleSheetLayoutView="74" workbookViewId="0">
      <selection activeCell="B57" sqref="B57"/>
    </sheetView>
  </sheetViews>
  <sheetFormatPr baseColWidth="10" defaultRowHeight="12.75"/>
  <cols>
    <col min="1" max="1" width="1.7109375" style="2" customWidth="1"/>
    <col min="2" max="2" width="38"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22.2851562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8">
        <v>2015</v>
      </c>
      <c r="D5" s="229"/>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5.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7"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20" t="s">
        <v>75</v>
      </c>
      <c r="D11" s="221"/>
      <c r="E11" s="26" t="s">
        <v>66</v>
      </c>
      <c r="F11" s="226" t="s">
        <v>77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1.25" customHeight="1">
      <c r="A13" s="1"/>
      <c r="B13" s="31" t="s">
        <v>16</v>
      </c>
      <c r="C13" s="220" t="s">
        <v>76</v>
      </c>
      <c r="D13" s="221"/>
      <c r="E13" s="26" t="s">
        <v>67</v>
      </c>
      <c r="F13" s="226" t="s">
        <v>81</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27" t="s">
        <v>320</v>
      </c>
      <c r="D15" s="227"/>
      <c r="E15" s="81" t="s">
        <v>68</v>
      </c>
      <c r="F15" s="223" t="s">
        <v>320</v>
      </c>
      <c r="G15" s="224"/>
      <c r="H15" s="224"/>
      <c r="I15" s="224"/>
      <c r="J15" s="224"/>
      <c r="K15" s="224"/>
      <c r="L15" s="224"/>
      <c r="M15" s="224"/>
      <c r="N15" s="224"/>
      <c r="O15" s="225"/>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352</v>
      </c>
      <c r="C20" s="80" t="s">
        <v>298</v>
      </c>
      <c r="D20" s="68" t="s">
        <v>236</v>
      </c>
      <c r="E20" s="115">
        <v>100</v>
      </c>
      <c r="F20" s="67" t="s">
        <v>82</v>
      </c>
      <c r="G20" s="67" t="s">
        <v>235</v>
      </c>
      <c r="H20" s="69"/>
      <c r="I20" s="116"/>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86</v>
      </c>
      <c r="C26" s="121"/>
      <c r="D26" s="122"/>
      <c r="E26" s="122"/>
      <c r="F26" s="122"/>
      <c r="G26" s="122"/>
      <c r="H26" s="123"/>
    </row>
    <row r="27" spans="2:11" ht="36.75" customHeight="1" thickBot="1">
      <c r="B27" s="72" t="s">
        <v>83</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117"/>
      <c r="D31" s="117"/>
      <c r="E31" s="117"/>
      <c r="F31" s="117"/>
      <c r="G31" s="135"/>
      <c r="H31" s="118"/>
    </row>
    <row r="32" spans="2:11" ht="13.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173"/>
      <c r="H35" s="174"/>
      <c r="I35" s="174"/>
      <c r="J35" s="174"/>
      <c r="K35" s="175"/>
      <c r="L35" s="182"/>
      <c r="M35" s="183"/>
      <c r="N35" s="183"/>
      <c r="O35" s="184"/>
    </row>
    <row r="36" spans="1:17" ht="9" customHeight="1">
      <c r="A36" s="1"/>
      <c r="B36" s="1"/>
      <c r="C36" s="9"/>
      <c r="D36" s="1"/>
      <c r="E36" s="1"/>
      <c r="F36" s="153"/>
      <c r="G36" s="176"/>
      <c r="H36" s="177"/>
      <c r="I36" s="177"/>
      <c r="J36" s="177"/>
      <c r="K36" s="178"/>
      <c r="L36" s="185"/>
      <c r="M36" s="186"/>
      <c r="N36" s="186"/>
      <c r="O36" s="187"/>
      <c r="P36" s="1"/>
      <c r="Q36" s="1"/>
    </row>
    <row r="37" spans="1:17" ht="29.25" customHeight="1">
      <c r="A37" s="1"/>
      <c r="B37" s="1"/>
      <c r="C37" s="1"/>
      <c r="D37" s="1"/>
      <c r="E37" s="1"/>
      <c r="F37" s="153"/>
      <c r="G37" s="179"/>
      <c r="H37" s="180"/>
      <c r="I37" s="180"/>
      <c r="J37" s="180"/>
      <c r="K37" s="181"/>
      <c r="L37" s="188"/>
      <c r="M37" s="189"/>
      <c r="N37" s="189"/>
      <c r="O37" s="190"/>
      <c r="P37" s="1"/>
      <c r="Q37" s="1"/>
    </row>
    <row r="38" spans="1:17">
      <c r="A38" s="1"/>
      <c r="B38" s="1"/>
      <c r="C38" s="1"/>
      <c r="D38" s="1"/>
      <c r="E38" s="1"/>
      <c r="F38" s="153" t="s">
        <v>54</v>
      </c>
      <c r="G38" s="154"/>
      <c r="H38" s="155"/>
      <c r="I38" s="155"/>
      <c r="J38" s="155"/>
      <c r="K38" s="156"/>
      <c r="L38" s="172"/>
      <c r="M38" s="172"/>
      <c r="N38" s="172"/>
      <c r="O38" s="172"/>
      <c r="P38" s="1"/>
      <c r="Q38" s="1"/>
    </row>
    <row r="39" spans="1:17">
      <c r="A39" s="1"/>
      <c r="B39" s="1"/>
      <c r="C39" s="1"/>
      <c r="D39" s="1"/>
      <c r="E39" s="1"/>
      <c r="F39" s="153"/>
      <c r="G39" s="157"/>
      <c r="H39" s="158"/>
      <c r="I39" s="158"/>
      <c r="J39" s="158"/>
      <c r="K39" s="159"/>
      <c r="L39" s="172"/>
      <c r="M39" s="172"/>
      <c r="N39" s="172"/>
      <c r="O39" s="172"/>
      <c r="P39" s="1"/>
      <c r="Q39" s="1"/>
    </row>
    <row r="40" spans="1:17" ht="15" customHeight="1">
      <c r="A40" s="1"/>
      <c r="B40" s="1"/>
      <c r="C40" s="1"/>
      <c r="D40" s="1"/>
      <c r="E40" s="1"/>
      <c r="F40" s="153"/>
      <c r="G40" s="160"/>
      <c r="H40" s="161"/>
      <c r="I40" s="161"/>
      <c r="J40" s="161"/>
      <c r="K40" s="162"/>
      <c r="L40" s="172"/>
      <c r="M40" s="172"/>
      <c r="N40" s="172"/>
      <c r="O40" s="172"/>
      <c r="P40" s="1"/>
      <c r="Q40" s="1"/>
    </row>
    <row r="41" spans="1:17">
      <c r="A41" s="1"/>
      <c r="B41" s="1"/>
      <c r="C41" s="1"/>
      <c r="D41" s="1"/>
      <c r="E41" s="1"/>
      <c r="F41" s="153" t="s">
        <v>55</v>
      </c>
      <c r="G41" s="154"/>
      <c r="H41" s="155"/>
      <c r="I41" s="155"/>
      <c r="J41" s="155"/>
      <c r="K41" s="156"/>
      <c r="L41" s="191"/>
      <c r="M41" s="192"/>
      <c r="N41" s="192"/>
      <c r="O41" s="193"/>
      <c r="P41" s="1"/>
      <c r="Q41" s="1"/>
    </row>
    <row r="42" spans="1:17">
      <c r="A42" s="1"/>
      <c r="B42" s="1"/>
      <c r="C42" s="1"/>
      <c r="D42" s="1"/>
      <c r="E42" s="1"/>
      <c r="F42" s="153"/>
      <c r="G42" s="157"/>
      <c r="H42" s="158"/>
      <c r="I42" s="158"/>
      <c r="J42" s="158"/>
      <c r="K42" s="159"/>
      <c r="L42" s="194"/>
      <c r="M42" s="195"/>
      <c r="N42" s="195"/>
      <c r="O42" s="196"/>
      <c r="P42" s="1"/>
      <c r="Q42" s="1"/>
    </row>
    <row r="43" spans="1:17" ht="16.5" customHeight="1">
      <c r="A43" s="1"/>
      <c r="B43" s="1"/>
      <c r="C43" s="1"/>
      <c r="D43" s="1"/>
      <c r="E43" s="1"/>
      <c r="F43" s="153"/>
      <c r="G43" s="160"/>
      <c r="H43" s="161"/>
      <c r="I43" s="161"/>
      <c r="J43" s="161"/>
      <c r="K43" s="162"/>
      <c r="L43" s="197"/>
      <c r="M43" s="198"/>
      <c r="N43" s="198"/>
      <c r="O43" s="199"/>
      <c r="P43" s="1"/>
      <c r="Q43" s="1"/>
    </row>
    <row r="44" spans="1:17">
      <c r="A44" s="1"/>
      <c r="B44" s="1"/>
      <c r="C44" s="1"/>
      <c r="D44" s="1"/>
      <c r="E44" s="1"/>
      <c r="F44" s="153" t="s">
        <v>50</v>
      </c>
      <c r="G44" s="154"/>
      <c r="H44" s="155"/>
      <c r="I44" s="155"/>
      <c r="J44" s="155"/>
      <c r="K44" s="156"/>
      <c r="L44" s="200"/>
      <c r="M44" s="201"/>
      <c r="N44" s="201"/>
      <c r="O44" s="201"/>
      <c r="P44" s="1"/>
      <c r="Q44" s="1"/>
    </row>
    <row r="45" spans="1:17">
      <c r="A45" s="1"/>
      <c r="B45" s="1"/>
      <c r="C45" s="1"/>
      <c r="D45" s="1"/>
      <c r="E45" s="1"/>
      <c r="F45" s="153"/>
      <c r="G45" s="157"/>
      <c r="H45" s="158"/>
      <c r="I45" s="158"/>
      <c r="J45" s="158"/>
      <c r="K45" s="159"/>
      <c r="L45" s="201"/>
      <c r="M45" s="201"/>
      <c r="N45" s="201"/>
      <c r="O45" s="201"/>
      <c r="P45" s="1"/>
      <c r="Q45" s="1"/>
    </row>
    <row r="46" spans="1:17">
      <c r="A46" s="1"/>
      <c r="B46" s="1"/>
      <c r="C46" s="1"/>
      <c r="D46" s="1"/>
      <c r="E46" s="1"/>
      <c r="F46" s="153"/>
      <c r="G46" s="160"/>
      <c r="H46" s="161"/>
      <c r="I46" s="161"/>
      <c r="J46" s="161"/>
      <c r="K46" s="162"/>
      <c r="L46" s="201"/>
      <c r="M46" s="201"/>
      <c r="N46" s="201"/>
      <c r="O46" s="201"/>
      <c r="P46" s="1"/>
      <c r="Q46" s="1"/>
    </row>
    <row r="47" spans="1:17">
      <c r="A47" s="1"/>
      <c r="B47" s="1"/>
      <c r="C47" s="1"/>
      <c r="D47" s="1"/>
      <c r="E47" s="1"/>
      <c r="F47" s="153" t="s">
        <v>56</v>
      </c>
      <c r="G47" s="154"/>
      <c r="H47" s="155"/>
      <c r="I47" s="155"/>
      <c r="J47" s="155"/>
      <c r="K47" s="156"/>
      <c r="L47" s="163"/>
      <c r="M47" s="164"/>
      <c r="N47" s="164"/>
      <c r="O47" s="165"/>
      <c r="P47" s="1"/>
      <c r="Q47" s="1"/>
    </row>
    <row r="48" spans="1:17">
      <c r="A48" s="1"/>
      <c r="B48" s="1"/>
      <c r="C48" s="1"/>
      <c r="D48" s="1"/>
      <c r="E48" s="1"/>
      <c r="F48" s="153"/>
      <c r="G48" s="157"/>
      <c r="H48" s="158"/>
      <c r="I48" s="158"/>
      <c r="J48" s="158"/>
      <c r="K48" s="159"/>
      <c r="L48" s="166"/>
      <c r="M48" s="167"/>
      <c r="N48" s="167"/>
      <c r="O48" s="168"/>
      <c r="P48" s="1"/>
      <c r="Q48" s="1"/>
    </row>
    <row r="49" spans="1:17">
      <c r="A49" s="1"/>
      <c r="B49" s="1"/>
      <c r="C49" s="1"/>
      <c r="D49" s="1"/>
      <c r="E49" s="1"/>
      <c r="F49" s="153"/>
      <c r="G49" s="160"/>
      <c r="H49" s="161"/>
      <c r="I49" s="161"/>
      <c r="J49" s="161"/>
      <c r="K49" s="162"/>
      <c r="L49" s="169"/>
      <c r="M49" s="170"/>
      <c r="N49" s="170"/>
      <c r="O49" s="171"/>
      <c r="P49" s="1"/>
      <c r="Q49" s="1"/>
    </row>
    <row r="50" spans="1:17">
      <c r="A50" s="1"/>
      <c r="B50" s="1"/>
      <c r="C50" s="1"/>
      <c r="D50" s="1"/>
      <c r="E50" s="1"/>
      <c r="F50" s="153" t="s">
        <v>51</v>
      </c>
      <c r="G50" s="154"/>
      <c r="H50" s="155"/>
      <c r="I50" s="155"/>
      <c r="J50" s="155"/>
      <c r="K50" s="156"/>
      <c r="L50" s="163"/>
      <c r="M50" s="164"/>
      <c r="N50" s="164"/>
      <c r="O50" s="165"/>
      <c r="P50" s="1"/>
      <c r="Q50" s="1"/>
    </row>
    <row r="51" spans="1:17">
      <c r="A51" s="1"/>
      <c r="B51" s="1"/>
      <c r="C51" s="1"/>
      <c r="D51" s="1"/>
      <c r="E51" s="1"/>
      <c r="F51" s="153"/>
      <c r="G51" s="157"/>
      <c r="H51" s="158"/>
      <c r="I51" s="158"/>
      <c r="J51" s="158"/>
      <c r="K51" s="159"/>
      <c r="L51" s="166"/>
      <c r="M51" s="167"/>
      <c r="N51" s="167"/>
      <c r="O51" s="168"/>
      <c r="P51" s="1"/>
      <c r="Q51" s="1"/>
    </row>
    <row r="52" spans="1:17">
      <c r="A52" s="1"/>
      <c r="B52" s="1"/>
      <c r="C52" s="1"/>
      <c r="D52" s="1"/>
      <c r="E52" s="1"/>
      <c r="F52" s="153"/>
      <c r="G52" s="160"/>
      <c r="H52" s="161"/>
      <c r="I52" s="161"/>
      <c r="J52" s="161"/>
      <c r="K52" s="162"/>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5.5" customHeight="1">
      <c r="B57" s="119" t="s">
        <v>321</v>
      </c>
      <c r="C57" s="120" t="s">
        <v>219</v>
      </c>
      <c r="D57" s="120" t="s">
        <v>219</v>
      </c>
      <c r="E57" s="120" t="s">
        <v>219</v>
      </c>
      <c r="F57" s="120" t="s">
        <v>219</v>
      </c>
      <c r="G57" s="120" t="s">
        <v>219</v>
      </c>
      <c r="H57" s="120" t="s">
        <v>219</v>
      </c>
      <c r="I57" s="120" t="s">
        <v>219</v>
      </c>
      <c r="J57" s="120" t="s">
        <v>219</v>
      </c>
      <c r="K57" s="120" t="s">
        <v>219</v>
      </c>
      <c r="L57" s="120" t="s">
        <v>219</v>
      </c>
      <c r="M57" s="120" t="s">
        <v>219</v>
      </c>
      <c r="N57" s="120" t="s">
        <v>219</v>
      </c>
      <c r="O57" s="82">
        <f>COUNTA(C57:N57)</f>
        <v>12</v>
      </c>
      <c r="P57" s="47"/>
      <c r="Q57" s="47"/>
    </row>
    <row r="58" spans="1:17" s="46" customFormat="1">
      <c r="B58" s="83"/>
      <c r="C58" s="84"/>
      <c r="D58" s="85"/>
      <c r="E58" s="84"/>
      <c r="F58" s="78"/>
      <c r="G58" s="78"/>
      <c r="H58" s="86"/>
      <c r="I58" s="86"/>
      <c r="J58" s="86"/>
      <c r="K58" s="86"/>
      <c r="L58" s="78"/>
      <c r="M58" s="78"/>
      <c r="N58" s="78"/>
      <c r="O58" s="82">
        <f>COUNTA(C58:N58)</f>
        <v>0</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C5:D5"/>
    <mergeCell ref="F5:O5"/>
    <mergeCell ref="B1:B3"/>
    <mergeCell ref="C1:L1"/>
    <mergeCell ref="M1:O1"/>
    <mergeCell ref="M2:O2"/>
    <mergeCell ref="M3:O3"/>
    <mergeCell ref="C2:L2"/>
    <mergeCell ref="C3:L3"/>
    <mergeCell ref="C7:D7"/>
    <mergeCell ref="F7:O7"/>
    <mergeCell ref="F15:O15"/>
    <mergeCell ref="C9:D9"/>
    <mergeCell ref="F9:O9"/>
    <mergeCell ref="C11:D11"/>
    <mergeCell ref="F11:O11"/>
    <mergeCell ref="C15:D15"/>
    <mergeCell ref="C13:D13"/>
    <mergeCell ref="F13:O13"/>
    <mergeCell ref="B17:H17"/>
    <mergeCell ref="B18:B19"/>
    <mergeCell ref="C18:C19"/>
    <mergeCell ref="D18:G18"/>
    <mergeCell ref="H18:H19"/>
    <mergeCell ref="L34:O34"/>
    <mergeCell ref="I18:I19"/>
    <mergeCell ref="J18:K19"/>
    <mergeCell ref="J20:K20"/>
    <mergeCell ref="B22:H22"/>
    <mergeCell ref="B24:H24"/>
    <mergeCell ref="B30:H30"/>
    <mergeCell ref="B34:E34"/>
    <mergeCell ref="G34:I34"/>
    <mergeCell ref="F44:F46"/>
    <mergeCell ref="G44:K46"/>
    <mergeCell ref="G41:K43"/>
    <mergeCell ref="L41:O43"/>
    <mergeCell ref="L44:O46"/>
    <mergeCell ref="L38:O40"/>
    <mergeCell ref="F41:F43"/>
    <mergeCell ref="F35:F37"/>
    <mergeCell ref="G35:K37"/>
    <mergeCell ref="L35:O37"/>
    <mergeCell ref="F38:F40"/>
    <mergeCell ref="G38:K40"/>
    <mergeCell ref="B55:B56"/>
    <mergeCell ref="C55:N55"/>
    <mergeCell ref="O55:O56"/>
    <mergeCell ref="F47:F49"/>
    <mergeCell ref="G47:K49"/>
    <mergeCell ref="L47:O49"/>
    <mergeCell ref="F50:F52"/>
    <mergeCell ref="G50:K52"/>
    <mergeCell ref="L50:O52"/>
  </mergeCells>
  <phoneticPr fontId="23" type="noConversion"/>
  <conditionalFormatting sqref="C28:H28">
    <cfRule type="expression" dxfId="107" priority="1">
      <formula>"($C$31&gt;0.9)"</formula>
    </cfRule>
    <cfRule type="cellIs" dxfId="106" priority="2" operator="between">
      <formula>"$C$31=0.6"</formula>
      <formula>"$C$31=0.89"</formula>
    </cfRule>
    <cfRule type="expression" dxfId="10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scale="40" orientation="portrait" r:id="rId1"/>
  <headerFooter alignWithMargins="0">
    <oddFooter>&amp;CPàgina &amp;P de &amp;N</oddFooter>
  </headerFooter>
  <drawing r:id="rId2"/>
  <legacyDrawing r:id="rId3"/>
</worksheet>
</file>

<file path=xl/worksheets/sheet10.xml><?xml version="1.0" encoding="utf-8"?>
<worksheet xmlns="http://schemas.openxmlformats.org/spreadsheetml/2006/main" xmlns:r="http://schemas.openxmlformats.org/officeDocument/2006/relationships">
  <sheetPr>
    <tabColor rgb="FFFFC000"/>
  </sheetPr>
  <dimension ref="A1:T84"/>
  <sheetViews>
    <sheetView view="pageBreakPreview" topLeftCell="A52"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21"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7.25" customHeight="1">
      <c r="A7" s="1"/>
      <c r="B7" s="77" t="s">
        <v>64</v>
      </c>
      <c r="C7" s="220" t="s">
        <v>80</v>
      </c>
      <c r="D7" s="221"/>
      <c r="E7" s="26" t="s">
        <v>12</v>
      </c>
      <c r="F7" s="220" t="s">
        <v>295</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1"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7.25" customHeight="1">
      <c r="A13" s="1"/>
      <c r="B13" s="31" t="s">
        <v>16</v>
      </c>
      <c r="C13" s="220" t="s">
        <v>126</v>
      </c>
      <c r="D13" s="221"/>
      <c r="E13" s="26" t="s">
        <v>67</v>
      </c>
      <c r="F13" s="226" t="s">
        <v>124</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343</v>
      </c>
      <c r="D15" s="247"/>
      <c r="E15" s="81" t="s">
        <v>68</v>
      </c>
      <c r="F15" s="260" t="s">
        <v>287</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52.25" customHeight="1">
      <c r="B20" s="65" t="s">
        <v>269</v>
      </c>
      <c r="C20" s="80"/>
      <c r="D20" s="68" t="s">
        <v>245</v>
      </c>
      <c r="E20" s="67">
        <v>1</v>
      </c>
      <c r="F20" s="67" t="s">
        <v>119</v>
      </c>
      <c r="G20" s="66" t="s">
        <v>130</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122</v>
      </c>
      <c r="C27" s="14">
        <f>E20</f>
        <v>1</v>
      </c>
      <c r="D27" s="15">
        <f>E20</f>
        <v>1</v>
      </c>
      <c r="E27" s="15">
        <f>E20</f>
        <v>1</v>
      </c>
      <c r="F27" s="15">
        <f>E20</f>
        <v>1</v>
      </c>
      <c r="G27" s="15">
        <f>E20</f>
        <v>1</v>
      </c>
      <c r="H27" s="15">
        <f>E20</f>
        <v>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44">
        <v>0</v>
      </c>
      <c r="F31" s="44">
        <v>0</v>
      </c>
      <c r="G31" s="44">
        <v>25000000</v>
      </c>
      <c r="H31" s="45">
        <v>0</v>
      </c>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68.25" customHeight="1">
      <c r="B57" s="83" t="s">
        <v>301</v>
      </c>
      <c r="C57" s="84"/>
      <c r="D57" s="85" t="s">
        <v>219</v>
      </c>
      <c r="E57" s="84" t="s">
        <v>219</v>
      </c>
      <c r="F57" s="127" t="s">
        <v>219</v>
      </c>
      <c r="G57" s="127" t="s">
        <v>219</v>
      </c>
      <c r="H57" s="86"/>
      <c r="I57" s="86" t="s">
        <v>219</v>
      </c>
      <c r="J57" s="86" t="s">
        <v>219</v>
      </c>
      <c r="K57" s="86" t="s">
        <v>219</v>
      </c>
      <c r="L57" s="127" t="s">
        <v>219</v>
      </c>
      <c r="M57" s="127" t="s">
        <v>219</v>
      </c>
      <c r="N57" s="127"/>
      <c r="O57" s="82">
        <v>9</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ht="15.75" customHeigh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0" priority="1">
      <formula>"($C$31&gt;0.9)"</formula>
    </cfRule>
    <cfRule type="cellIs" dxfId="79" priority="2" operator="between">
      <formula>"$C$31=0.6"</formula>
      <formula>"$C$31=0.89"</formula>
    </cfRule>
    <cfRule type="expression" dxfId="7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sheetPr>
    <tabColor rgb="FFFFC000"/>
  </sheetPr>
  <dimension ref="A1:T84"/>
  <sheetViews>
    <sheetView view="pageBreakPreview" topLeftCell="A64"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7.710937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2.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5.2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20" t="s">
        <v>126</v>
      </c>
      <c r="D13" s="221"/>
      <c r="E13" s="26" t="s">
        <v>67</v>
      </c>
      <c r="F13" s="226" t="s">
        <v>125</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344</v>
      </c>
      <c r="D15" s="247"/>
      <c r="E15" s="81" t="s">
        <v>68</v>
      </c>
      <c r="F15" s="260" t="s">
        <v>127</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59" customHeight="1">
      <c r="B20" s="65" t="s">
        <v>269</v>
      </c>
      <c r="C20" s="80"/>
      <c r="D20" s="101" t="s">
        <v>246</v>
      </c>
      <c r="E20" s="67">
        <v>6</v>
      </c>
      <c r="F20" s="67" t="s">
        <v>119</v>
      </c>
      <c r="G20" s="66" t="s">
        <v>131</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v>0</v>
      </c>
      <c r="D26" s="63"/>
      <c r="E26" s="63"/>
      <c r="F26" s="63"/>
      <c r="G26" s="63"/>
      <c r="H26" s="64"/>
    </row>
    <row r="27" spans="2:11" ht="36.75" customHeight="1" thickBot="1">
      <c r="B27" s="72" t="s">
        <v>122</v>
      </c>
      <c r="C27" s="14">
        <f>E20</f>
        <v>6</v>
      </c>
      <c r="D27" s="15">
        <f>E20</f>
        <v>6</v>
      </c>
      <c r="E27" s="15">
        <f>E20</f>
        <v>6</v>
      </c>
      <c r="F27" s="15">
        <f>E20</f>
        <v>6</v>
      </c>
      <c r="G27" s="15">
        <f>E20</f>
        <v>6</v>
      </c>
      <c r="H27" s="15">
        <f>E20</f>
        <v>6</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44">
        <v>0</v>
      </c>
      <c r="F31" s="44">
        <v>0</v>
      </c>
      <c r="G31" s="44">
        <v>25000000</v>
      </c>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165.75" customHeight="1">
      <c r="B57" s="83" t="s">
        <v>302</v>
      </c>
      <c r="C57" s="84"/>
      <c r="D57" s="85" t="s">
        <v>219</v>
      </c>
      <c r="E57" s="84" t="s">
        <v>219</v>
      </c>
      <c r="F57" s="127" t="s">
        <v>219</v>
      </c>
      <c r="G57" s="127" t="s">
        <v>219</v>
      </c>
      <c r="H57" s="86"/>
      <c r="I57" s="86" t="s">
        <v>219</v>
      </c>
      <c r="J57" s="86" t="s">
        <v>219</v>
      </c>
      <c r="K57" s="86" t="s">
        <v>219</v>
      </c>
      <c r="L57" s="127" t="s">
        <v>219</v>
      </c>
      <c r="M57" s="127" t="s">
        <v>219</v>
      </c>
      <c r="N57" s="127"/>
      <c r="O57" s="82">
        <v>9</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77" priority="1">
      <formula>"($C$31&gt;0.9)"</formula>
    </cfRule>
    <cfRule type="cellIs" dxfId="76" priority="2" operator="between">
      <formula>"$C$31=0.6"</formula>
      <formula>"$C$31=0.89"</formula>
    </cfRule>
    <cfRule type="expression" dxfId="7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0" orientation="portrait" r:id="rId1"/>
  <headerFooter alignWithMargins="0">
    <oddFooter>&amp;CPàgina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sheetPr>
    <tabColor rgb="FFFFC000"/>
  </sheetPr>
  <dimension ref="A1:T84"/>
  <sheetViews>
    <sheetView view="pageBreakPreview" topLeftCell="A58"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7.710937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7.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134</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345</v>
      </c>
      <c r="D15" s="247"/>
      <c r="E15" s="81" t="s">
        <v>68</v>
      </c>
      <c r="F15" s="260" t="s">
        <v>135</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8.25" customHeight="1">
      <c r="B20" s="65" t="s">
        <v>336</v>
      </c>
      <c r="C20" s="80"/>
      <c r="D20" s="68" t="s">
        <v>247</v>
      </c>
      <c r="E20" s="88">
        <v>41</v>
      </c>
      <c r="F20" s="67" t="s">
        <v>136</v>
      </c>
      <c r="G20" s="66" t="s">
        <v>137</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4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ht="12.75" customHeight="1">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06"/>
      <c r="I44" s="306"/>
      <c r="J44" s="306"/>
      <c r="K44" s="307"/>
      <c r="L44" s="200"/>
      <c r="M44" s="201"/>
      <c r="N44" s="201"/>
      <c r="O44" s="201"/>
      <c r="P44" s="1"/>
      <c r="Q44" s="1"/>
    </row>
    <row r="45" spans="1:17">
      <c r="A45" s="1"/>
      <c r="B45" s="1"/>
      <c r="C45" s="1"/>
      <c r="D45" s="1"/>
      <c r="E45" s="1"/>
      <c r="F45" s="153"/>
      <c r="G45" s="308"/>
      <c r="H45" s="309"/>
      <c r="I45" s="309"/>
      <c r="J45" s="309"/>
      <c r="K45" s="310"/>
      <c r="L45" s="201"/>
      <c r="M45" s="201"/>
      <c r="N45" s="201"/>
      <c r="O45" s="201"/>
      <c r="P45" s="1"/>
      <c r="Q45" s="1"/>
    </row>
    <row r="46" spans="1:17">
      <c r="A46" s="1"/>
      <c r="B46" s="1"/>
      <c r="C46" s="1"/>
      <c r="D46" s="1"/>
      <c r="E46" s="1"/>
      <c r="F46" s="153"/>
      <c r="G46" s="311"/>
      <c r="H46" s="312"/>
      <c r="I46" s="312"/>
      <c r="J46" s="312"/>
      <c r="K46" s="313"/>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78" customHeight="1">
      <c r="B57" s="83" t="s">
        <v>346</v>
      </c>
      <c r="C57" s="84"/>
      <c r="D57" s="85" t="s">
        <v>219</v>
      </c>
      <c r="E57" s="84" t="s">
        <v>219</v>
      </c>
      <c r="F57" s="127" t="s">
        <v>219</v>
      </c>
      <c r="G57" s="127" t="s">
        <v>219</v>
      </c>
      <c r="H57" s="86"/>
      <c r="I57" s="86" t="s">
        <v>219</v>
      </c>
      <c r="J57" s="86" t="s">
        <v>219</v>
      </c>
      <c r="K57" s="86" t="s">
        <v>219</v>
      </c>
      <c r="L57" s="127" t="s">
        <v>219</v>
      </c>
      <c r="M57" s="127" t="s">
        <v>219</v>
      </c>
      <c r="N57" s="127"/>
      <c r="O57" s="82">
        <v>9</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74" priority="1">
      <formula>"($C$31&gt;0.9)"</formula>
    </cfRule>
    <cfRule type="cellIs" dxfId="73" priority="2" operator="between">
      <formula>"$C$31=0.6"</formula>
      <formula>"$C$31=0.89"</formula>
    </cfRule>
    <cfRule type="expression" dxfId="7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0" orientation="portrait" r:id="rId1"/>
  <headerFooter alignWithMargins="0">
    <oddFooter>&amp;CPàgina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sheetPr>
    <tabColor rgb="FFFFC000"/>
  </sheetPr>
  <dimension ref="A1:T84"/>
  <sheetViews>
    <sheetView view="pageBreakPreview" topLeftCell="A55"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8.8554687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7.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9.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138</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228</v>
      </c>
      <c r="D15" s="247"/>
      <c r="E15" s="81" t="s">
        <v>68</v>
      </c>
      <c r="F15" s="260" t="s">
        <v>228</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248</v>
      </c>
      <c r="E20" s="88">
        <v>41</v>
      </c>
      <c r="F20" s="67" t="s">
        <v>119</v>
      </c>
      <c r="G20" s="66" t="s">
        <v>144</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163"/>
      <c r="H50" s="164"/>
      <c r="I50" s="164"/>
      <c r="J50" s="164"/>
      <c r="K50" s="165"/>
      <c r="L50" s="163"/>
      <c r="M50" s="164"/>
      <c r="N50" s="164"/>
      <c r="O50" s="165"/>
      <c r="P50" s="1"/>
      <c r="Q50" s="1"/>
    </row>
    <row r="51" spans="1:17">
      <c r="A51" s="1"/>
      <c r="B51" s="1"/>
      <c r="C51" s="1"/>
      <c r="D51" s="1"/>
      <c r="E51" s="1"/>
      <c r="F51" s="153"/>
      <c r="G51" s="166"/>
      <c r="H51" s="167"/>
      <c r="I51" s="167"/>
      <c r="J51" s="167"/>
      <c r="K51" s="168"/>
      <c r="L51" s="166"/>
      <c r="M51" s="167"/>
      <c r="N51" s="167"/>
      <c r="O51" s="168"/>
      <c r="P51" s="1"/>
      <c r="Q51" s="1"/>
    </row>
    <row r="52" spans="1:17">
      <c r="A52" s="1"/>
      <c r="B52" s="1"/>
      <c r="C52" s="1"/>
      <c r="D52" s="1"/>
      <c r="E52" s="1"/>
      <c r="F52" s="153"/>
      <c r="G52" s="169"/>
      <c r="H52" s="170"/>
      <c r="I52" s="170"/>
      <c r="J52" s="170"/>
      <c r="K52" s="171"/>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1">
      <c r="B57" s="83" t="s">
        <v>306</v>
      </c>
      <c r="C57" s="84"/>
      <c r="D57" s="85"/>
      <c r="E57" s="84"/>
      <c r="F57" s="78"/>
      <c r="G57" s="78" t="s">
        <v>219</v>
      </c>
      <c r="H57" s="86" t="s">
        <v>219</v>
      </c>
      <c r="I57" s="86" t="s">
        <v>219</v>
      </c>
      <c r="J57" s="86" t="s">
        <v>219</v>
      </c>
      <c r="K57" s="86" t="s">
        <v>219</v>
      </c>
      <c r="L57" s="78" t="s">
        <v>219</v>
      </c>
      <c r="M57" s="78" t="s">
        <v>219</v>
      </c>
      <c r="N57" s="78"/>
      <c r="O57" s="82">
        <v>7</v>
      </c>
      <c r="P57" s="47"/>
      <c r="Q57" s="47"/>
    </row>
    <row r="58" spans="1:17" s="46" customFormat="1" ht="51">
      <c r="B58" s="83" t="s">
        <v>307</v>
      </c>
      <c r="C58" s="84"/>
      <c r="D58" s="85"/>
      <c r="E58" s="84" t="s">
        <v>219</v>
      </c>
      <c r="F58" s="99"/>
      <c r="G58" s="99"/>
      <c r="H58" s="86"/>
      <c r="I58" s="86"/>
      <c r="J58" s="86"/>
      <c r="K58" s="86"/>
      <c r="L58" s="99"/>
      <c r="M58" s="99"/>
      <c r="N58" s="99"/>
      <c r="O58" s="82">
        <v>1</v>
      </c>
      <c r="P58" s="47"/>
      <c r="Q58" s="47"/>
    </row>
    <row r="59" spans="1:17" s="46" customFormat="1" ht="51">
      <c r="B59" s="83" t="s">
        <v>347</v>
      </c>
      <c r="C59" s="84"/>
      <c r="D59" s="85"/>
      <c r="E59" s="84"/>
      <c r="F59" s="78"/>
      <c r="G59" s="78" t="s">
        <v>219</v>
      </c>
      <c r="H59" s="86"/>
      <c r="I59" s="86"/>
      <c r="J59" s="86"/>
      <c r="K59" s="86"/>
      <c r="L59" s="78"/>
      <c r="M59" s="78"/>
      <c r="N59" s="78"/>
      <c r="O59" s="82">
        <v>1</v>
      </c>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71" priority="1">
      <formula>"($C$31&gt;0.9)"</formula>
    </cfRule>
    <cfRule type="cellIs" dxfId="70" priority="2" operator="between">
      <formula>"$C$31=0.6"</formula>
      <formula>"$C$31=0.89"</formula>
    </cfRule>
    <cfRule type="expression" dxfId="6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sheetPr>
    <tabColor rgb="FFFFC000"/>
  </sheetPr>
  <dimension ref="A1:T84"/>
  <sheetViews>
    <sheetView view="pageBreakPreview" topLeftCell="A50"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8.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5.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139</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229</v>
      </c>
      <c r="D15" s="247"/>
      <c r="E15" s="81" t="s">
        <v>68</v>
      </c>
      <c r="F15" s="260" t="s">
        <v>229</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249</v>
      </c>
      <c r="E20" s="88">
        <v>41</v>
      </c>
      <c r="F20" s="67" t="s">
        <v>119</v>
      </c>
      <c r="G20" s="66" t="s">
        <v>145</v>
      </c>
      <c r="H20" s="69"/>
      <c r="I20" s="143"/>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ht="27.75" customHeight="1">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ustomHeight="1">
      <c r="B57" s="83" t="s">
        <v>348</v>
      </c>
      <c r="C57" s="84"/>
      <c r="D57" s="85" t="s">
        <v>219</v>
      </c>
      <c r="E57" s="84" t="s">
        <v>219</v>
      </c>
      <c r="F57" s="128" t="s">
        <v>219</v>
      </c>
      <c r="G57" s="128" t="s">
        <v>219</v>
      </c>
      <c r="H57" s="86" t="s">
        <v>219</v>
      </c>
      <c r="I57" s="86" t="s">
        <v>219</v>
      </c>
      <c r="J57" s="86" t="s">
        <v>219</v>
      </c>
      <c r="K57" s="86" t="s">
        <v>219</v>
      </c>
      <c r="L57" s="128" t="s">
        <v>219</v>
      </c>
      <c r="M57" s="128" t="s">
        <v>219</v>
      </c>
      <c r="N57" s="128" t="s">
        <v>219</v>
      </c>
      <c r="O57" s="82">
        <f>COUNTA(C57:N57)</f>
        <v>11</v>
      </c>
      <c r="P57" s="47"/>
      <c r="Q57" s="47"/>
    </row>
    <row r="58" spans="1:17" s="46" customFormat="1" ht="43.5" customHeight="1">
      <c r="B58" s="83" t="s">
        <v>349</v>
      </c>
      <c r="C58" s="84"/>
      <c r="D58" s="85" t="s">
        <v>219</v>
      </c>
      <c r="E58" s="84" t="s">
        <v>219</v>
      </c>
      <c r="F58" s="128" t="s">
        <v>219</v>
      </c>
      <c r="G58" s="128" t="s">
        <v>219</v>
      </c>
      <c r="H58" s="86" t="s">
        <v>219</v>
      </c>
      <c r="I58" s="86" t="s">
        <v>219</v>
      </c>
      <c r="J58" s="86" t="s">
        <v>219</v>
      </c>
      <c r="K58" s="86" t="s">
        <v>219</v>
      </c>
      <c r="L58" s="128" t="s">
        <v>219</v>
      </c>
      <c r="M58" s="128" t="s">
        <v>219</v>
      </c>
      <c r="N58" s="128" t="s">
        <v>219</v>
      </c>
      <c r="O58" s="82">
        <f>COUNTA(C58:N58)</f>
        <v>11</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68" priority="1">
      <formula>"($C$31&gt;0.9)"</formula>
    </cfRule>
    <cfRule type="cellIs" dxfId="67" priority="2" operator="between">
      <formula>"$C$31=0.6"</formula>
      <formula>"$C$31=0.89"</formula>
    </cfRule>
    <cfRule type="expression" dxfId="6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sheetPr>
    <tabColor rgb="FFFFC000"/>
  </sheetPr>
  <dimension ref="A1:T84"/>
  <sheetViews>
    <sheetView view="pageBreakPreview" topLeftCell="A55"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8.425781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9.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08"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4.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140</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230</v>
      </c>
      <c r="D15" s="247"/>
      <c r="E15" s="81" t="s">
        <v>68</v>
      </c>
      <c r="F15" s="260" t="s">
        <v>230</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250</v>
      </c>
      <c r="E20" s="88">
        <v>41</v>
      </c>
      <c r="F20" s="67" t="s">
        <v>119</v>
      </c>
      <c r="G20" s="66" t="s">
        <v>146</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36.7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72"/>
      <c r="M41" s="172"/>
      <c r="N41" s="172"/>
      <c r="O41" s="172"/>
      <c r="P41" s="1"/>
      <c r="Q41" s="1"/>
    </row>
    <row r="42" spans="1:17">
      <c r="A42" s="1"/>
      <c r="B42" s="1"/>
      <c r="C42" s="1"/>
      <c r="D42" s="1"/>
      <c r="E42" s="1"/>
      <c r="F42" s="153"/>
      <c r="G42" s="254"/>
      <c r="H42" s="255"/>
      <c r="I42" s="255"/>
      <c r="J42" s="255"/>
      <c r="K42" s="256"/>
      <c r="L42" s="172"/>
      <c r="M42" s="172"/>
      <c r="N42" s="172"/>
      <c r="O42" s="172"/>
      <c r="P42" s="1"/>
      <c r="Q42" s="1"/>
    </row>
    <row r="43" spans="1:17" ht="16.5" customHeight="1">
      <c r="A43" s="1"/>
      <c r="B43" s="1"/>
      <c r="C43" s="1"/>
      <c r="D43" s="1"/>
      <c r="E43" s="1"/>
      <c r="F43" s="153"/>
      <c r="G43" s="257"/>
      <c r="H43" s="258"/>
      <c r="I43" s="258"/>
      <c r="J43" s="258"/>
      <c r="K43" s="259"/>
      <c r="L43" s="172"/>
      <c r="M43" s="172"/>
      <c r="N43" s="172"/>
      <c r="O43" s="172"/>
      <c r="P43" s="1"/>
      <c r="Q43" s="1"/>
    </row>
    <row r="44" spans="1:17" ht="12.75" customHeight="1">
      <c r="A44" s="1"/>
      <c r="B44" s="1"/>
      <c r="C44" s="1"/>
      <c r="D44" s="1"/>
      <c r="E44" s="1"/>
      <c r="F44" s="153" t="s">
        <v>50</v>
      </c>
      <c r="G44" s="191"/>
      <c r="H44" s="192"/>
      <c r="I44" s="192"/>
      <c r="J44" s="192"/>
      <c r="K44" s="193"/>
      <c r="L44" s="172"/>
      <c r="M44" s="172"/>
      <c r="N44" s="172"/>
      <c r="O44" s="172"/>
      <c r="P44" s="1"/>
      <c r="Q44" s="1"/>
    </row>
    <row r="45" spans="1:17">
      <c r="A45" s="1"/>
      <c r="B45" s="1"/>
      <c r="C45" s="1"/>
      <c r="D45" s="1"/>
      <c r="E45" s="1"/>
      <c r="F45" s="153"/>
      <c r="G45" s="194"/>
      <c r="H45" s="195"/>
      <c r="I45" s="195"/>
      <c r="J45" s="195"/>
      <c r="K45" s="196"/>
      <c r="L45" s="172"/>
      <c r="M45" s="172"/>
      <c r="N45" s="172"/>
      <c r="O45" s="172"/>
      <c r="P45" s="1"/>
      <c r="Q45" s="1"/>
    </row>
    <row r="46" spans="1:17">
      <c r="A46" s="1"/>
      <c r="B46" s="1"/>
      <c r="C46" s="1"/>
      <c r="D46" s="1"/>
      <c r="E46" s="1"/>
      <c r="F46" s="153"/>
      <c r="G46" s="197"/>
      <c r="H46" s="198"/>
      <c r="I46" s="198"/>
      <c r="J46" s="198"/>
      <c r="K46" s="199"/>
      <c r="L46" s="172"/>
      <c r="M46" s="172"/>
      <c r="N46" s="172"/>
      <c r="O46" s="172"/>
      <c r="P46" s="1"/>
      <c r="Q46" s="1"/>
    </row>
    <row r="47" spans="1:17">
      <c r="A47" s="1"/>
      <c r="B47" s="1"/>
      <c r="C47" s="1"/>
      <c r="D47" s="1"/>
      <c r="E47" s="1"/>
      <c r="F47" s="153" t="s">
        <v>56</v>
      </c>
      <c r="G47" s="191"/>
      <c r="H47" s="281"/>
      <c r="I47" s="281"/>
      <c r="J47" s="281"/>
      <c r="K47" s="282"/>
      <c r="L47" s="163"/>
      <c r="M47" s="164"/>
      <c r="N47" s="164"/>
      <c r="O47" s="165"/>
      <c r="P47" s="1"/>
      <c r="Q47" s="1"/>
    </row>
    <row r="48" spans="1:17">
      <c r="A48" s="1"/>
      <c r="B48" s="1"/>
      <c r="C48" s="1"/>
      <c r="D48" s="1"/>
      <c r="E48" s="1"/>
      <c r="F48" s="153"/>
      <c r="G48" s="283"/>
      <c r="H48" s="284"/>
      <c r="I48" s="284"/>
      <c r="J48" s="284"/>
      <c r="K48" s="285"/>
      <c r="L48" s="166"/>
      <c r="M48" s="167"/>
      <c r="N48" s="167"/>
      <c r="O48" s="168"/>
      <c r="P48" s="1"/>
      <c r="Q48" s="1"/>
    </row>
    <row r="49" spans="1:17">
      <c r="A49" s="1"/>
      <c r="B49" s="1"/>
      <c r="C49" s="1"/>
      <c r="D49" s="1"/>
      <c r="E49" s="1"/>
      <c r="F49" s="153"/>
      <c r="G49" s="286"/>
      <c r="H49" s="287"/>
      <c r="I49" s="287"/>
      <c r="J49" s="287"/>
      <c r="K49" s="288"/>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308</v>
      </c>
      <c r="C57" s="84"/>
      <c r="D57" s="85"/>
      <c r="E57" s="84"/>
      <c r="F57" s="78"/>
      <c r="G57" s="137" t="s">
        <v>219</v>
      </c>
      <c r="H57" s="78" t="s">
        <v>219</v>
      </c>
      <c r="I57" s="78" t="s">
        <v>219</v>
      </c>
      <c r="J57" s="78" t="s">
        <v>219</v>
      </c>
      <c r="K57" s="78" t="s">
        <v>219</v>
      </c>
      <c r="L57" s="78" t="s">
        <v>219</v>
      </c>
      <c r="M57" s="78" t="s">
        <v>219</v>
      </c>
      <c r="N57" s="78"/>
      <c r="O57" s="82">
        <v>7</v>
      </c>
      <c r="P57" s="47"/>
      <c r="Q57" s="47"/>
    </row>
    <row r="58" spans="1:17" s="46" customFormat="1" ht="127.5">
      <c r="B58" s="83" t="s">
        <v>317</v>
      </c>
      <c r="C58" s="84"/>
      <c r="D58" s="85"/>
      <c r="E58" s="84"/>
      <c r="F58" s="78" t="s">
        <v>219</v>
      </c>
      <c r="G58" s="78" t="s">
        <v>219</v>
      </c>
      <c r="H58" s="86" t="s">
        <v>219</v>
      </c>
      <c r="I58" s="86"/>
      <c r="J58" s="86"/>
      <c r="K58" s="86"/>
      <c r="L58" s="78"/>
      <c r="M58" s="78"/>
      <c r="N58" s="78"/>
      <c r="O58" s="82">
        <v>3</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65" priority="1">
      <formula>"($C$31&gt;0.9)"</formula>
    </cfRule>
    <cfRule type="cellIs" dxfId="64" priority="2" operator="between">
      <formula>"$C$31=0.6"</formula>
      <formula>"$C$31=0.89"</formula>
    </cfRule>
    <cfRule type="expression" dxfId="6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sheetPr>
    <tabColor rgb="FFFFC000"/>
  </sheetPr>
  <dimension ref="A1:T84"/>
  <sheetViews>
    <sheetView view="pageBreakPreview" topLeftCell="A58"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9"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5.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20"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4.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141</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231</v>
      </c>
      <c r="D15" s="247"/>
      <c r="E15" s="81" t="s">
        <v>68</v>
      </c>
      <c r="F15" s="260" t="s">
        <v>231</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251</v>
      </c>
      <c r="E20" s="88">
        <v>41</v>
      </c>
      <c r="F20" s="67" t="s">
        <v>119</v>
      </c>
      <c r="G20" s="66" t="s">
        <v>147</v>
      </c>
      <c r="H20" s="69"/>
      <c r="I20" s="144"/>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ht="12.75" customHeight="1">
      <c r="A44" s="1"/>
      <c r="B44" s="1"/>
      <c r="C44" s="1"/>
      <c r="D44" s="1"/>
      <c r="E44" s="1"/>
      <c r="F44" s="153" t="s">
        <v>50</v>
      </c>
      <c r="G44" s="251"/>
      <c r="H44" s="252"/>
      <c r="I44" s="252"/>
      <c r="J44" s="252"/>
      <c r="K44" s="253"/>
      <c r="L44" s="191"/>
      <c r="M44" s="192"/>
      <c r="N44" s="192"/>
      <c r="O44" s="193"/>
      <c r="P44" s="1"/>
      <c r="Q44" s="1"/>
    </row>
    <row r="45" spans="1:17">
      <c r="A45" s="1"/>
      <c r="B45" s="1"/>
      <c r="C45" s="1"/>
      <c r="D45" s="1"/>
      <c r="E45" s="1"/>
      <c r="F45" s="153"/>
      <c r="G45" s="254"/>
      <c r="H45" s="255"/>
      <c r="I45" s="255"/>
      <c r="J45" s="255"/>
      <c r="K45" s="256"/>
      <c r="L45" s="194"/>
      <c r="M45" s="195"/>
      <c r="N45" s="195"/>
      <c r="O45" s="196"/>
      <c r="P45" s="1"/>
      <c r="Q45" s="1"/>
    </row>
    <row r="46" spans="1:17">
      <c r="A46" s="1"/>
      <c r="B46" s="1"/>
      <c r="C46" s="1"/>
      <c r="D46" s="1"/>
      <c r="E46" s="1"/>
      <c r="F46" s="153"/>
      <c r="G46" s="257"/>
      <c r="H46" s="258"/>
      <c r="I46" s="258"/>
      <c r="J46" s="258"/>
      <c r="K46" s="259"/>
      <c r="L46" s="197"/>
      <c r="M46" s="198"/>
      <c r="N46" s="198"/>
      <c r="O46" s="199"/>
      <c r="P46" s="1"/>
      <c r="Q46" s="1"/>
    </row>
    <row r="47" spans="1:17">
      <c r="A47" s="1"/>
      <c r="B47" s="1"/>
      <c r="C47" s="1"/>
      <c r="D47" s="1"/>
      <c r="E47" s="1"/>
      <c r="F47" s="153" t="s">
        <v>56</v>
      </c>
      <c r="G47" s="251"/>
      <c r="H47" s="252"/>
      <c r="I47" s="252"/>
      <c r="J47" s="252"/>
      <c r="K47" s="253"/>
      <c r="L47" s="163"/>
      <c r="M47" s="164"/>
      <c r="N47" s="164"/>
      <c r="O47" s="165"/>
      <c r="P47" s="1"/>
      <c r="Q47" s="1"/>
    </row>
    <row r="48" spans="1:17">
      <c r="A48" s="1"/>
      <c r="B48" s="1"/>
      <c r="C48" s="1"/>
      <c r="D48" s="1"/>
      <c r="E48" s="1"/>
      <c r="F48" s="153"/>
      <c r="G48" s="254"/>
      <c r="H48" s="255"/>
      <c r="I48" s="255"/>
      <c r="J48" s="255"/>
      <c r="K48" s="256"/>
      <c r="L48" s="166"/>
      <c r="M48" s="167"/>
      <c r="N48" s="167"/>
      <c r="O48" s="168"/>
      <c r="P48" s="1"/>
      <c r="Q48" s="1"/>
    </row>
    <row r="49" spans="1:17">
      <c r="A49" s="1"/>
      <c r="B49" s="1"/>
      <c r="C49" s="1"/>
      <c r="D49" s="1"/>
      <c r="E49" s="1"/>
      <c r="F49" s="153"/>
      <c r="G49" s="257"/>
      <c r="H49" s="258"/>
      <c r="I49" s="258"/>
      <c r="J49" s="258"/>
      <c r="K49" s="259"/>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1">
      <c r="B57" s="83" t="s">
        <v>309</v>
      </c>
      <c r="C57" s="84"/>
      <c r="D57" s="85"/>
      <c r="E57" s="84"/>
      <c r="F57" s="99"/>
      <c r="G57" s="137" t="s">
        <v>219</v>
      </c>
      <c r="H57" s="86" t="s">
        <v>219</v>
      </c>
      <c r="I57" s="86" t="s">
        <v>219</v>
      </c>
      <c r="J57" s="86" t="s">
        <v>219</v>
      </c>
      <c r="K57" s="86" t="s">
        <v>219</v>
      </c>
      <c r="L57" s="78" t="s">
        <v>219</v>
      </c>
      <c r="M57" s="78" t="s">
        <v>219</v>
      </c>
      <c r="N57" s="78"/>
      <c r="O57" s="82">
        <v>7</v>
      </c>
      <c r="P57" s="47"/>
      <c r="Q57" s="47"/>
    </row>
    <row r="58" spans="1:17" s="46" customFormat="1">
      <c r="B58" s="83"/>
      <c r="C58" s="84"/>
      <c r="D58" s="85"/>
      <c r="E58" s="84"/>
      <c r="F58" s="78"/>
      <c r="G58" s="99"/>
      <c r="H58" s="86"/>
      <c r="I58" s="86"/>
      <c r="J58" s="86"/>
      <c r="K58" s="86"/>
      <c r="L58" s="99"/>
      <c r="M58" s="99"/>
      <c r="N58" s="99"/>
      <c r="O58" s="82"/>
      <c r="P58" s="47"/>
      <c r="Q58" s="47"/>
    </row>
    <row r="59" spans="1:17" s="46" customFormat="1">
      <c r="B59" s="83"/>
      <c r="C59" s="84"/>
      <c r="D59" s="85"/>
      <c r="E59" s="84"/>
      <c r="F59" s="78"/>
      <c r="G59" s="78"/>
      <c r="H59" s="86"/>
      <c r="I59" s="86"/>
      <c r="J59" s="86"/>
      <c r="K59" s="86"/>
      <c r="L59" s="99"/>
      <c r="M59" s="99"/>
      <c r="N59" s="99"/>
      <c r="O59" s="82"/>
      <c r="P59" s="47"/>
      <c r="Q59" s="47"/>
    </row>
    <row r="60" spans="1:17" s="46" customFormat="1">
      <c r="B60" s="83"/>
      <c r="C60" s="84"/>
      <c r="D60" s="85"/>
      <c r="E60" s="84"/>
      <c r="F60" s="78"/>
      <c r="G60" s="78"/>
      <c r="H60" s="86"/>
      <c r="I60" s="86"/>
      <c r="J60" s="86"/>
      <c r="K60" s="86"/>
      <c r="L60" s="99"/>
      <c r="M60" s="99"/>
      <c r="N60" s="99"/>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62" priority="1">
      <formula>"($C$31&gt;0.9)"</formula>
    </cfRule>
    <cfRule type="cellIs" dxfId="61" priority="2" operator="between">
      <formula>"$C$31=0.6"</formula>
      <formula>"$C$31=0.89"</formula>
    </cfRule>
    <cfRule type="expression" dxfId="6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17.xml><?xml version="1.0" encoding="utf-8"?>
<worksheet xmlns="http://schemas.openxmlformats.org/spreadsheetml/2006/main" xmlns:r="http://schemas.openxmlformats.org/officeDocument/2006/relationships">
  <sheetPr>
    <tabColor rgb="FFFFC000"/>
  </sheetPr>
  <dimension ref="A1:T84"/>
  <sheetViews>
    <sheetView view="pageBreakPreview" topLeftCell="A43"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8.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2014</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142</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234</v>
      </c>
      <c r="D15" s="247"/>
      <c r="E15" s="81" t="s">
        <v>68</v>
      </c>
      <c r="F15" s="260" t="s">
        <v>232</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1.5" customHeight="1">
      <c r="B20" s="65" t="s">
        <v>336</v>
      </c>
      <c r="C20" s="80"/>
      <c r="D20" s="68" t="s">
        <v>252</v>
      </c>
      <c r="E20" s="88">
        <v>41</v>
      </c>
      <c r="F20" s="67" t="s">
        <v>119</v>
      </c>
      <c r="G20" s="66" t="s">
        <v>148</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91"/>
      <c r="H47" s="192"/>
      <c r="I47" s="192"/>
      <c r="J47" s="192"/>
      <c r="K47" s="193"/>
      <c r="L47" s="163"/>
      <c r="M47" s="164"/>
      <c r="N47" s="164"/>
      <c r="O47" s="165"/>
      <c r="P47" s="1"/>
      <c r="Q47" s="1"/>
    </row>
    <row r="48" spans="1:17">
      <c r="A48" s="1"/>
      <c r="B48" s="1"/>
      <c r="C48" s="1"/>
      <c r="D48" s="1"/>
      <c r="E48" s="1"/>
      <c r="F48" s="153"/>
      <c r="G48" s="194"/>
      <c r="H48" s="195"/>
      <c r="I48" s="195"/>
      <c r="J48" s="195"/>
      <c r="K48" s="196"/>
      <c r="L48" s="166"/>
      <c r="M48" s="167"/>
      <c r="N48" s="167"/>
      <c r="O48" s="168"/>
      <c r="P48" s="1"/>
      <c r="Q48" s="1"/>
    </row>
    <row r="49" spans="1:17">
      <c r="A49" s="1"/>
      <c r="B49" s="1"/>
      <c r="C49" s="1"/>
      <c r="D49" s="1"/>
      <c r="E49" s="1"/>
      <c r="F49" s="153"/>
      <c r="G49" s="197"/>
      <c r="H49" s="198"/>
      <c r="I49" s="198"/>
      <c r="J49" s="198"/>
      <c r="K49" s="199"/>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6" customHeight="1">
      <c r="B57" s="83" t="s">
        <v>310</v>
      </c>
      <c r="C57" s="84"/>
      <c r="D57" s="85"/>
      <c r="E57" s="84"/>
      <c r="F57" s="99"/>
      <c r="G57" s="137" t="s">
        <v>219</v>
      </c>
      <c r="H57" s="86" t="s">
        <v>219</v>
      </c>
      <c r="I57" s="86" t="s">
        <v>219</v>
      </c>
      <c r="J57" s="86" t="s">
        <v>219</v>
      </c>
      <c r="K57" s="86" t="s">
        <v>219</v>
      </c>
      <c r="L57" s="78" t="s">
        <v>219</v>
      </c>
      <c r="M57" s="78" t="s">
        <v>219</v>
      </c>
      <c r="N57" s="78"/>
      <c r="O57" s="82">
        <v>7</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99"/>
      <c r="M59" s="99"/>
      <c r="N59" s="99"/>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59" priority="1">
      <formula>"($C$31&gt;0.9)"</formula>
    </cfRule>
    <cfRule type="cellIs" dxfId="58" priority="2" operator="between">
      <formula>"$C$31=0.6"</formula>
      <formula>"$C$31=0.89"</formula>
    </cfRule>
    <cfRule type="expression" dxfId="5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18.xml><?xml version="1.0" encoding="utf-8"?>
<worksheet xmlns="http://schemas.openxmlformats.org/spreadsheetml/2006/main" xmlns:r="http://schemas.openxmlformats.org/officeDocument/2006/relationships">
  <sheetPr>
    <tabColor rgb="FFFFC000"/>
  </sheetPr>
  <dimension ref="A1:T84"/>
  <sheetViews>
    <sheetView view="pageBreakPreview" topLeftCell="A13" zoomScale="70" zoomScaleNormal="100" zoomScaleSheetLayoutView="70" workbookViewId="0">
      <selection activeCell="B20" sqref="B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05.7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133</v>
      </c>
      <c r="D13" s="221"/>
      <c r="E13" s="26" t="s">
        <v>67</v>
      </c>
      <c r="F13" s="226" t="s">
        <v>143</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225</v>
      </c>
      <c r="D15" s="247"/>
      <c r="E15" s="81" t="s">
        <v>68</v>
      </c>
      <c r="F15" s="260" t="s">
        <v>288</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208.5" customHeight="1">
      <c r="B20" s="130" t="s">
        <v>350</v>
      </c>
      <c r="C20" s="80"/>
      <c r="D20" s="68" t="s">
        <v>253</v>
      </c>
      <c r="E20" s="88">
        <v>100</v>
      </c>
      <c r="F20" s="67" t="s">
        <v>119</v>
      </c>
      <c r="G20" s="66" t="s">
        <v>149</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06"/>
      <c r="I44" s="306"/>
      <c r="J44" s="306"/>
      <c r="K44" s="307"/>
      <c r="L44" s="200"/>
      <c r="M44" s="201"/>
      <c r="N44" s="201"/>
      <c r="O44" s="201"/>
      <c r="P44" s="1"/>
      <c r="Q44" s="1"/>
    </row>
    <row r="45" spans="1:17">
      <c r="A45" s="1"/>
      <c r="B45" s="1"/>
      <c r="C45" s="1"/>
      <c r="D45" s="1"/>
      <c r="E45" s="1"/>
      <c r="F45" s="153"/>
      <c r="G45" s="308"/>
      <c r="H45" s="309"/>
      <c r="I45" s="309"/>
      <c r="J45" s="309"/>
      <c r="K45" s="310"/>
      <c r="L45" s="201"/>
      <c r="M45" s="201"/>
      <c r="N45" s="201"/>
      <c r="O45" s="201"/>
      <c r="P45" s="1"/>
      <c r="Q45" s="1"/>
    </row>
    <row r="46" spans="1:17">
      <c r="A46" s="1"/>
      <c r="B46" s="1"/>
      <c r="C46" s="1"/>
      <c r="D46" s="1"/>
      <c r="E46" s="1"/>
      <c r="F46" s="153"/>
      <c r="G46" s="311"/>
      <c r="H46" s="312"/>
      <c r="I46" s="312"/>
      <c r="J46" s="312"/>
      <c r="K46" s="313"/>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163"/>
      <c r="H50" s="164"/>
      <c r="I50" s="164"/>
      <c r="J50" s="164"/>
      <c r="K50" s="165"/>
      <c r="L50" s="163"/>
      <c r="M50" s="164"/>
      <c r="N50" s="164"/>
      <c r="O50" s="165"/>
      <c r="P50" s="1"/>
      <c r="Q50" s="1"/>
    </row>
    <row r="51" spans="1:17">
      <c r="A51" s="1"/>
      <c r="B51" s="1"/>
      <c r="C51" s="1"/>
      <c r="D51" s="1"/>
      <c r="E51" s="1"/>
      <c r="F51" s="153"/>
      <c r="G51" s="166"/>
      <c r="H51" s="167"/>
      <c r="I51" s="167"/>
      <c r="J51" s="167"/>
      <c r="K51" s="168"/>
      <c r="L51" s="166"/>
      <c r="M51" s="167"/>
      <c r="N51" s="167"/>
      <c r="O51" s="168"/>
      <c r="P51" s="1"/>
      <c r="Q51" s="1"/>
    </row>
    <row r="52" spans="1:17">
      <c r="A52" s="1"/>
      <c r="B52" s="1"/>
      <c r="C52" s="1"/>
      <c r="D52" s="1"/>
      <c r="E52" s="1"/>
      <c r="F52" s="153"/>
      <c r="G52" s="169"/>
      <c r="H52" s="170"/>
      <c r="I52" s="170"/>
      <c r="J52" s="170"/>
      <c r="K52" s="171"/>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21" customHeight="1">
      <c r="B57" s="83" t="s">
        <v>293</v>
      </c>
      <c r="C57" s="84"/>
      <c r="D57" s="85" t="s">
        <v>219</v>
      </c>
      <c r="E57" s="84" t="s">
        <v>219</v>
      </c>
      <c r="F57" s="99"/>
      <c r="G57" s="78"/>
      <c r="H57" s="86"/>
      <c r="I57" s="86"/>
      <c r="J57" s="86"/>
      <c r="K57" s="86"/>
      <c r="L57" s="78"/>
      <c r="M57" s="78"/>
      <c r="N57" s="78"/>
      <c r="O57" s="82">
        <f>COUNTA(C57:N57)</f>
        <v>2</v>
      </c>
      <c r="P57" s="47"/>
      <c r="Q57" s="47"/>
    </row>
    <row r="58" spans="1:17" s="46" customFormat="1" ht="140.25">
      <c r="B58" s="83" t="s">
        <v>294</v>
      </c>
      <c r="C58" s="84"/>
      <c r="D58" s="85" t="s">
        <v>219</v>
      </c>
      <c r="E58" s="84" t="s">
        <v>219</v>
      </c>
      <c r="F58" s="78" t="s">
        <v>219</v>
      </c>
      <c r="G58" s="99" t="s">
        <v>219</v>
      </c>
      <c r="H58" s="86" t="s">
        <v>219</v>
      </c>
      <c r="I58" s="86" t="s">
        <v>219</v>
      </c>
      <c r="J58" s="86"/>
      <c r="K58" s="86"/>
      <c r="L58" s="78"/>
      <c r="M58" s="78"/>
      <c r="N58" s="78"/>
      <c r="O58" s="82">
        <v>6</v>
      </c>
      <c r="P58" s="47"/>
      <c r="Q58" s="47"/>
    </row>
    <row r="59" spans="1:17" s="46" customFormat="1" ht="16.5" customHeight="1">
      <c r="B59" s="139"/>
      <c r="C59" s="139"/>
      <c r="D59" s="139"/>
      <c r="E59" s="139"/>
      <c r="F59" s="139"/>
      <c r="G59" s="139"/>
      <c r="H59" s="139"/>
      <c r="I59" s="139"/>
      <c r="J59" s="139"/>
      <c r="K59" s="139"/>
      <c r="L59" s="139"/>
      <c r="M59" s="139"/>
      <c r="N59" s="139"/>
      <c r="O59" s="139"/>
      <c r="P59" s="47"/>
      <c r="Q59" s="47"/>
    </row>
    <row r="60" spans="1:17" s="46" customFormat="1">
      <c r="B60" s="84"/>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56" priority="1">
      <formula>"($C$31&gt;0.9)"</formula>
    </cfRule>
    <cfRule type="cellIs" dxfId="55" priority="2" operator="between">
      <formula>"$C$31=0.6"</formula>
      <formula>"$C$31=0.89"</formula>
    </cfRule>
    <cfRule type="expression" dxfId="5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35" orientation="portrait" r:id="rId1"/>
  <headerFooter alignWithMargins="0">
    <oddFooter>&amp;CPàgina &amp;P de &amp;N</oddFooter>
  </headerFooter>
  <drawing r:id="rId2"/>
  <legacyDrawing r:id="rId3"/>
</worksheet>
</file>

<file path=xl/worksheets/sheet19.xml><?xml version="1.0" encoding="utf-8"?>
<worksheet xmlns="http://schemas.openxmlformats.org/spreadsheetml/2006/main" xmlns:r="http://schemas.openxmlformats.org/officeDocument/2006/relationships">
  <sheetPr>
    <tabColor rgb="FFFFC000"/>
  </sheetPr>
  <dimension ref="A1:T84"/>
  <sheetViews>
    <sheetView view="pageBreakPreview" topLeftCell="A49" zoomScale="70" zoomScaleNormal="100" zoomScaleSheetLayoutView="70" workbookViewId="0">
      <selection activeCell="B20" sqref="B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22.5"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4.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3.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72"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8.75" customHeight="1">
      <c r="A13" s="1"/>
      <c r="B13" s="31" t="s">
        <v>16</v>
      </c>
      <c r="C13" s="220" t="s">
        <v>150</v>
      </c>
      <c r="D13" s="221"/>
      <c r="E13" s="26" t="s">
        <v>67</v>
      </c>
      <c r="F13" s="226" t="s">
        <v>151</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40.5" customHeight="1">
      <c r="B15" s="79" t="s">
        <v>20</v>
      </c>
      <c r="C15" s="247" t="s">
        <v>289</v>
      </c>
      <c r="D15" s="247"/>
      <c r="E15" s="81" t="s">
        <v>68</v>
      </c>
      <c r="F15" s="260" t="s">
        <v>290</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3.75" customHeight="1">
      <c r="B20" s="65" t="s">
        <v>353</v>
      </c>
      <c r="C20" s="80"/>
      <c r="D20" s="68" t="s">
        <v>254</v>
      </c>
      <c r="E20" s="88">
        <v>350</v>
      </c>
      <c r="F20" s="67" t="s">
        <v>155</v>
      </c>
      <c r="G20" s="66" t="s">
        <v>156</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159</v>
      </c>
      <c r="C26" s="62"/>
      <c r="D26" s="63"/>
      <c r="E26" s="63"/>
      <c r="F26" s="63"/>
      <c r="G26" s="63"/>
      <c r="H26" s="64"/>
    </row>
    <row r="27" spans="2:11" ht="36.75" customHeight="1" thickBot="1">
      <c r="B27" s="72" t="s">
        <v>218</v>
      </c>
      <c r="C27" s="14">
        <f>E20</f>
        <v>350</v>
      </c>
      <c r="D27" s="15">
        <f>E20</f>
        <v>350</v>
      </c>
      <c r="E27" s="15">
        <f>E20</f>
        <v>350</v>
      </c>
      <c r="F27" s="15">
        <f>E20</f>
        <v>350</v>
      </c>
      <c r="G27" s="15">
        <f>E20</f>
        <v>350</v>
      </c>
      <c r="H27" s="15">
        <f>E20</f>
        <v>350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89"/>
      <c r="G31" s="13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191"/>
      <c r="H41" s="192"/>
      <c r="I41" s="192"/>
      <c r="J41" s="192"/>
      <c r="K41" s="193"/>
      <c r="L41" s="191"/>
      <c r="M41" s="192"/>
      <c r="N41" s="192"/>
      <c r="O41" s="193"/>
      <c r="P41" s="1"/>
      <c r="Q41" s="1"/>
    </row>
    <row r="42" spans="1:17">
      <c r="A42" s="1"/>
      <c r="B42" s="1"/>
      <c r="C42" s="1"/>
      <c r="D42" s="1"/>
      <c r="E42" s="1"/>
      <c r="F42" s="153"/>
      <c r="G42" s="194"/>
      <c r="H42" s="195"/>
      <c r="I42" s="195"/>
      <c r="J42" s="195"/>
      <c r="K42" s="196"/>
      <c r="L42" s="194"/>
      <c r="M42" s="195"/>
      <c r="N42" s="195"/>
      <c r="O42" s="196"/>
      <c r="P42" s="1"/>
      <c r="Q42" s="1"/>
    </row>
    <row r="43" spans="1:17" ht="29.25" customHeight="1">
      <c r="A43" s="1"/>
      <c r="B43" s="1"/>
      <c r="C43" s="1"/>
      <c r="D43" s="1"/>
      <c r="E43" s="1"/>
      <c r="F43" s="153"/>
      <c r="G43" s="197"/>
      <c r="H43" s="198"/>
      <c r="I43" s="198"/>
      <c r="J43" s="198"/>
      <c r="K43" s="199"/>
      <c r="L43" s="197"/>
      <c r="M43" s="198"/>
      <c r="N43" s="198"/>
      <c r="O43" s="199"/>
      <c r="P43" s="1"/>
      <c r="Q43" s="1"/>
    </row>
    <row r="44" spans="1:17">
      <c r="A44" s="1"/>
      <c r="B44" s="1"/>
      <c r="C44" s="1"/>
      <c r="D44" s="1"/>
      <c r="E44" s="1"/>
      <c r="F44" s="153" t="s">
        <v>50</v>
      </c>
      <c r="G44" s="314"/>
      <c r="H44" s="315"/>
      <c r="I44" s="315"/>
      <c r="J44" s="315"/>
      <c r="K44" s="316"/>
      <c r="L44" s="200"/>
      <c r="M44" s="201"/>
      <c r="N44" s="201"/>
      <c r="O44" s="201"/>
      <c r="P44" s="1"/>
      <c r="Q44" s="1"/>
    </row>
    <row r="45" spans="1:17">
      <c r="A45" s="1"/>
      <c r="B45" s="1"/>
      <c r="C45" s="1"/>
      <c r="D45" s="1"/>
      <c r="E45" s="1"/>
      <c r="F45" s="153"/>
      <c r="G45" s="317"/>
      <c r="H45" s="318"/>
      <c r="I45" s="318"/>
      <c r="J45" s="318"/>
      <c r="K45" s="319"/>
      <c r="L45" s="201"/>
      <c r="M45" s="201"/>
      <c r="N45" s="201"/>
      <c r="O45" s="201"/>
      <c r="P45" s="1"/>
      <c r="Q45" s="1"/>
    </row>
    <row r="46" spans="1:17">
      <c r="A46" s="1"/>
      <c r="B46" s="1"/>
      <c r="C46" s="1"/>
      <c r="D46" s="1"/>
      <c r="E46" s="1"/>
      <c r="F46" s="153"/>
      <c r="G46" s="320"/>
      <c r="H46" s="321"/>
      <c r="I46" s="321"/>
      <c r="J46" s="321"/>
      <c r="K46" s="322"/>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354</v>
      </c>
      <c r="C57" s="84"/>
      <c r="D57" s="85" t="s">
        <v>219</v>
      </c>
      <c r="E57" s="84" t="s">
        <v>219</v>
      </c>
      <c r="F57" s="128" t="s">
        <v>219</v>
      </c>
      <c r="G57" s="78"/>
      <c r="H57" s="86"/>
      <c r="I57" s="86"/>
      <c r="J57" s="86"/>
      <c r="K57" s="86"/>
      <c r="L57" s="78"/>
      <c r="M57" s="78"/>
      <c r="N57" s="78"/>
      <c r="O57" s="82">
        <v>3</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3" priority="1">
      <formula>"($C$31&gt;0.9)"</formula>
    </cfRule>
    <cfRule type="cellIs" dxfId="52" priority="2" operator="between">
      <formula>"$C$31=0.6"</formula>
      <formula>"$C$31=0.89"</formula>
    </cfRule>
    <cfRule type="expression" dxfId="5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0" orientation="portrait" r:id="rId1"/>
  <headerFooter alignWithMargins="0">
    <oddFooter>&amp;CPàgina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sheetPr>
    <tabColor rgb="FFFF0000"/>
  </sheetPr>
  <dimension ref="A1:T84"/>
  <sheetViews>
    <sheetView view="pageBreakPreview" topLeftCell="A48" zoomScale="70" zoomScaleNormal="100" zoomScaleSheetLayoutView="70" workbookViewId="0">
      <selection activeCell="E71" sqref="E71"/>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79.5" customHeight="1">
      <c r="A7" s="1"/>
      <c r="B7" s="77" t="s">
        <v>64</v>
      </c>
      <c r="C7" s="220" t="s">
        <v>80</v>
      </c>
      <c r="D7" s="221"/>
      <c r="E7" s="26" t="s">
        <v>12</v>
      </c>
      <c r="F7" s="220" t="s">
        <v>295</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7.7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20" t="s">
        <v>75</v>
      </c>
      <c r="D11" s="221"/>
      <c r="E11" s="26" t="s">
        <v>66</v>
      </c>
      <c r="F11" s="226" t="s">
        <v>77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39.75" customHeight="1">
      <c r="A13" s="1"/>
      <c r="B13" s="31" t="s">
        <v>16</v>
      </c>
      <c r="C13" s="220" t="s">
        <v>84</v>
      </c>
      <c r="D13" s="221"/>
      <c r="E13" s="26" t="s">
        <v>67</v>
      </c>
      <c r="F13" s="226" t="s">
        <v>85</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224</v>
      </c>
      <c r="D15" s="247"/>
      <c r="E15" s="81" t="s">
        <v>68</v>
      </c>
      <c r="F15" s="248" t="s">
        <v>282</v>
      </c>
      <c r="G15" s="249"/>
      <c r="H15" s="249"/>
      <c r="I15" s="249"/>
      <c r="J15" s="249"/>
      <c r="K15" s="249"/>
      <c r="L15" s="249"/>
      <c r="M15" s="249"/>
      <c r="N15" s="249"/>
      <c r="O15" s="250"/>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44.75" customHeight="1">
      <c r="B20" s="65" t="s">
        <v>269</v>
      </c>
      <c r="C20" s="80"/>
      <c r="D20" s="68" t="s">
        <v>237</v>
      </c>
      <c r="E20" s="67">
        <v>100</v>
      </c>
      <c r="F20" s="67" t="s">
        <v>97</v>
      </c>
      <c r="G20" s="66" t="s">
        <v>87</v>
      </c>
      <c r="H20" s="69"/>
      <c r="I20" s="70">
        <v>0</v>
      </c>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88</v>
      </c>
      <c r="C26" s="62"/>
      <c r="D26" s="63"/>
      <c r="E26" s="63"/>
      <c r="F26" s="63"/>
      <c r="G26" s="63"/>
      <c r="H26" s="64"/>
    </row>
    <row r="27" spans="2:11" ht="51.75" customHeight="1" thickBot="1">
      <c r="B27" s="72" t="s">
        <v>87</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44">
        <v>0</v>
      </c>
      <c r="F31" s="44">
        <v>0</v>
      </c>
      <c r="G31" s="44">
        <v>0</v>
      </c>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82"/>
      <c r="M38" s="183"/>
      <c r="N38" s="183"/>
      <c r="O38" s="184"/>
      <c r="P38" s="1"/>
      <c r="Q38" s="1"/>
    </row>
    <row r="39" spans="1:17">
      <c r="A39" s="1"/>
      <c r="B39" s="1"/>
      <c r="C39" s="1"/>
      <c r="D39" s="1"/>
      <c r="E39" s="1"/>
      <c r="F39" s="153"/>
      <c r="G39" s="254"/>
      <c r="H39" s="255"/>
      <c r="I39" s="255"/>
      <c r="J39" s="255"/>
      <c r="K39" s="256"/>
      <c r="L39" s="185"/>
      <c r="M39" s="186"/>
      <c r="N39" s="186"/>
      <c r="O39" s="187"/>
      <c r="P39" s="1"/>
      <c r="Q39" s="1"/>
    </row>
    <row r="40" spans="1:17" ht="15" customHeight="1">
      <c r="A40" s="1"/>
      <c r="B40" s="1"/>
      <c r="C40" s="1"/>
      <c r="D40" s="1"/>
      <c r="E40" s="1"/>
      <c r="F40" s="153"/>
      <c r="G40" s="257"/>
      <c r="H40" s="258"/>
      <c r="I40" s="258"/>
      <c r="J40" s="258"/>
      <c r="K40" s="259"/>
      <c r="L40" s="188"/>
      <c r="M40" s="189"/>
      <c r="N40" s="189"/>
      <c r="O40" s="190"/>
      <c r="P40" s="1"/>
      <c r="Q40" s="1"/>
    </row>
    <row r="41" spans="1:17" ht="12.75" customHeight="1">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191"/>
      <c r="M44" s="192"/>
      <c r="N44" s="192"/>
      <c r="O44" s="193"/>
      <c r="P44" s="1"/>
      <c r="Q44" s="1"/>
    </row>
    <row r="45" spans="1:17">
      <c r="A45" s="1"/>
      <c r="B45" s="1"/>
      <c r="C45" s="1"/>
      <c r="D45" s="1"/>
      <c r="E45" s="1"/>
      <c r="F45" s="153"/>
      <c r="G45" s="254"/>
      <c r="H45" s="255"/>
      <c r="I45" s="255"/>
      <c r="J45" s="255"/>
      <c r="K45" s="256"/>
      <c r="L45" s="194"/>
      <c r="M45" s="195"/>
      <c r="N45" s="195"/>
      <c r="O45" s="196"/>
      <c r="P45" s="1"/>
      <c r="Q45" s="1"/>
    </row>
    <row r="46" spans="1:17">
      <c r="A46" s="1"/>
      <c r="B46" s="1"/>
      <c r="C46" s="1"/>
      <c r="D46" s="1"/>
      <c r="E46" s="1"/>
      <c r="F46" s="153"/>
      <c r="G46" s="257"/>
      <c r="H46" s="258"/>
      <c r="I46" s="258"/>
      <c r="J46" s="258"/>
      <c r="K46" s="259"/>
      <c r="L46" s="197"/>
      <c r="M46" s="198"/>
      <c r="N46" s="198"/>
      <c r="O46" s="199"/>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163"/>
      <c r="H50" s="164"/>
      <c r="I50" s="164"/>
      <c r="J50" s="164"/>
      <c r="K50" s="165"/>
      <c r="L50" s="163"/>
      <c r="M50" s="164"/>
      <c r="N50" s="164"/>
      <c r="O50" s="165"/>
      <c r="P50" s="1"/>
      <c r="Q50" s="1"/>
    </row>
    <row r="51" spans="1:17">
      <c r="A51" s="1"/>
      <c r="B51" s="1"/>
      <c r="C51" s="1"/>
      <c r="D51" s="1"/>
      <c r="E51" s="1"/>
      <c r="F51" s="153"/>
      <c r="G51" s="166"/>
      <c r="H51" s="167"/>
      <c r="I51" s="167"/>
      <c r="J51" s="167"/>
      <c r="K51" s="168"/>
      <c r="L51" s="166"/>
      <c r="M51" s="167"/>
      <c r="N51" s="167"/>
      <c r="O51" s="168"/>
      <c r="P51" s="1"/>
      <c r="Q51" s="1"/>
    </row>
    <row r="52" spans="1:17">
      <c r="A52" s="1"/>
      <c r="B52" s="1"/>
      <c r="C52" s="1"/>
      <c r="D52" s="1"/>
      <c r="E52" s="1"/>
      <c r="F52" s="153"/>
      <c r="G52" s="169"/>
      <c r="H52" s="170"/>
      <c r="I52" s="170"/>
      <c r="J52" s="170"/>
      <c r="K52" s="171"/>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124.5" customHeight="1">
      <c r="A57" s="125"/>
      <c r="B57" s="90" t="s">
        <v>221</v>
      </c>
      <c r="C57" s="84"/>
      <c r="D57" s="85" t="s">
        <v>219</v>
      </c>
      <c r="E57" s="84"/>
      <c r="F57" s="99"/>
      <c r="G57" s="99"/>
      <c r="H57" s="86"/>
      <c r="I57" s="86"/>
      <c r="J57" s="86"/>
      <c r="K57" s="86"/>
      <c r="L57" s="78"/>
      <c r="M57" s="78"/>
      <c r="N57" s="78"/>
      <c r="O57" s="82">
        <v>1</v>
      </c>
      <c r="P57" s="47"/>
      <c r="Q57" s="47"/>
    </row>
    <row r="58" spans="1:17" s="46" customFormat="1">
      <c r="B58" s="140" t="s">
        <v>296</v>
      </c>
      <c r="C58" s="84" t="s">
        <v>219</v>
      </c>
      <c r="D58" s="85"/>
      <c r="E58" s="84"/>
      <c r="F58" s="78"/>
      <c r="G58" s="78"/>
      <c r="H58" s="86"/>
      <c r="I58" s="86"/>
      <c r="J58" s="86"/>
      <c r="K58" s="86"/>
      <c r="L58" s="78"/>
      <c r="M58" s="78"/>
      <c r="N58" s="78"/>
      <c r="O58" s="82">
        <f>COUNTA(C58:N58)</f>
        <v>1</v>
      </c>
      <c r="P58" s="47"/>
      <c r="Q58" s="47"/>
    </row>
    <row r="59" spans="1:17" s="46" customFormat="1" ht="36" customHeight="1">
      <c r="B59" s="126" t="s">
        <v>297</v>
      </c>
      <c r="C59" s="84" t="s">
        <v>219</v>
      </c>
      <c r="D59" s="85" t="s">
        <v>219</v>
      </c>
      <c r="E59" s="84" t="s">
        <v>219</v>
      </c>
      <c r="F59" s="78" t="s">
        <v>219</v>
      </c>
      <c r="G59" s="78" t="s">
        <v>219</v>
      </c>
      <c r="H59" s="86" t="s">
        <v>219</v>
      </c>
      <c r="I59" s="86"/>
      <c r="J59" s="86"/>
      <c r="K59" s="86"/>
      <c r="L59" s="78"/>
      <c r="M59" s="78"/>
      <c r="N59" s="78"/>
      <c r="O59" s="82">
        <f>COUNTA(C59:N59)</f>
        <v>6</v>
      </c>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04" priority="1">
      <formula>"($C$31&gt;0.9)"</formula>
    </cfRule>
    <cfRule type="cellIs" dxfId="103" priority="2" operator="between">
      <formula>"$C$31=0.6"</formula>
      <formula>"$C$31=0.89"</formula>
    </cfRule>
    <cfRule type="expression" dxfId="10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0.xml><?xml version="1.0" encoding="utf-8"?>
<worksheet xmlns="http://schemas.openxmlformats.org/spreadsheetml/2006/main" xmlns:r="http://schemas.openxmlformats.org/officeDocument/2006/relationships">
  <sheetPr>
    <tabColor rgb="FFFFC000"/>
  </sheetPr>
  <dimension ref="A1:T84"/>
  <sheetViews>
    <sheetView view="pageBreakPreview" topLeftCell="A19" zoomScale="70" zoomScaleNormal="100" zoomScaleSheetLayoutView="70" workbookViewId="0">
      <selection activeCell="M80" sqref="M8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9.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5.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5.2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4.25" customHeight="1">
      <c r="A13" s="1"/>
      <c r="B13" s="31" t="s">
        <v>16</v>
      </c>
      <c r="C13" s="220" t="s">
        <v>150</v>
      </c>
      <c r="D13" s="221"/>
      <c r="E13" s="26" t="s">
        <v>67</v>
      </c>
      <c r="F13" s="226" t="s">
        <v>152</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31.5" customHeight="1">
      <c r="B15" s="79" t="s">
        <v>20</v>
      </c>
      <c r="C15" s="247" t="s">
        <v>154</v>
      </c>
      <c r="D15" s="247"/>
      <c r="E15" s="81" t="s">
        <v>68</v>
      </c>
      <c r="F15" s="260" t="s">
        <v>291</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269</v>
      </c>
      <c r="C20" s="80"/>
      <c r="D20" s="68" t="s">
        <v>255</v>
      </c>
      <c r="E20" s="88">
        <v>4</v>
      </c>
      <c r="F20" s="67" t="s">
        <v>119</v>
      </c>
      <c r="G20" s="66" t="s">
        <v>157</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129</v>
      </c>
      <c r="C27" s="14">
        <f>E20</f>
        <v>4</v>
      </c>
      <c r="D27" s="15">
        <f>E20</f>
        <v>4</v>
      </c>
      <c r="E27" s="15">
        <f>E20</f>
        <v>4</v>
      </c>
      <c r="F27" s="15">
        <f>E20</f>
        <v>4</v>
      </c>
      <c r="G27" s="15">
        <f>E20</f>
        <v>4</v>
      </c>
      <c r="H27" s="15">
        <f>E20</f>
        <v>4</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ht="12.75" customHeight="1">
      <c r="A47" s="1"/>
      <c r="B47" s="1"/>
      <c r="C47" s="1"/>
      <c r="D47" s="1"/>
      <c r="E47" s="1"/>
      <c r="F47" s="153" t="s">
        <v>56</v>
      </c>
      <c r="G47" s="191"/>
      <c r="H47" s="192"/>
      <c r="I47" s="192"/>
      <c r="J47" s="192"/>
      <c r="K47" s="193"/>
      <c r="L47" s="163"/>
      <c r="M47" s="164"/>
      <c r="N47" s="164"/>
      <c r="O47" s="165"/>
      <c r="P47" s="1"/>
      <c r="Q47" s="1"/>
    </row>
    <row r="48" spans="1:17">
      <c r="A48" s="1"/>
      <c r="B48" s="1"/>
      <c r="C48" s="1"/>
      <c r="D48" s="1"/>
      <c r="E48" s="1"/>
      <c r="F48" s="153"/>
      <c r="G48" s="194"/>
      <c r="H48" s="195"/>
      <c r="I48" s="195"/>
      <c r="J48" s="195"/>
      <c r="K48" s="196"/>
      <c r="L48" s="166"/>
      <c r="M48" s="167"/>
      <c r="N48" s="167"/>
      <c r="O48" s="168"/>
      <c r="P48" s="1"/>
      <c r="Q48" s="1"/>
    </row>
    <row r="49" spans="1:17">
      <c r="A49" s="1"/>
      <c r="B49" s="1"/>
      <c r="C49" s="1"/>
      <c r="D49" s="1"/>
      <c r="E49" s="1"/>
      <c r="F49" s="153"/>
      <c r="G49" s="197"/>
      <c r="H49" s="198"/>
      <c r="I49" s="198"/>
      <c r="J49" s="198"/>
      <c r="K49" s="199"/>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1">
      <c r="B57" s="83" t="s">
        <v>311</v>
      </c>
      <c r="C57" s="84"/>
      <c r="D57" s="85" t="s">
        <v>219</v>
      </c>
      <c r="E57" s="84" t="s">
        <v>219</v>
      </c>
      <c r="F57" s="78" t="s">
        <v>219</v>
      </c>
      <c r="G57" s="78" t="s">
        <v>219</v>
      </c>
      <c r="H57" s="86" t="s">
        <v>219</v>
      </c>
      <c r="I57" s="86" t="s">
        <v>219</v>
      </c>
      <c r="J57" s="86" t="s">
        <v>219</v>
      </c>
      <c r="K57" s="86" t="s">
        <v>219</v>
      </c>
      <c r="L57" s="78" t="s">
        <v>219</v>
      </c>
      <c r="M57" s="78" t="s">
        <v>219</v>
      </c>
      <c r="N57" s="78"/>
      <c r="O57" s="82">
        <v>10</v>
      </c>
      <c r="P57" s="47"/>
      <c r="Q57" s="47"/>
    </row>
    <row r="58" spans="1:17" s="46" customFormat="1" ht="51">
      <c r="B58" s="83" t="s">
        <v>318</v>
      </c>
      <c r="C58" s="84"/>
      <c r="D58" s="85"/>
      <c r="E58" s="84"/>
      <c r="F58" s="78"/>
      <c r="G58" s="78" t="s">
        <v>219</v>
      </c>
      <c r="H58" s="86" t="s">
        <v>219</v>
      </c>
      <c r="I58" s="86"/>
      <c r="J58" s="86"/>
      <c r="K58" s="86"/>
      <c r="L58" s="78"/>
      <c r="M58" s="78"/>
      <c r="N58" s="78"/>
      <c r="O58" s="82">
        <v>2</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0" priority="1">
      <formula>"($C$31&gt;0.9)"</formula>
    </cfRule>
    <cfRule type="cellIs" dxfId="49" priority="2" operator="between">
      <formula>"$C$31=0.6"</formula>
      <formula>"$C$31=0.89"</formula>
    </cfRule>
    <cfRule type="expression" dxfId="4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1.xml><?xml version="1.0" encoding="utf-8"?>
<worksheet xmlns="http://schemas.openxmlformats.org/spreadsheetml/2006/main" xmlns:r="http://schemas.openxmlformats.org/officeDocument/2006/relationships">
  <sheetPr>
    <tabColor rgb="FFFFC000"/>
  </sheetPr>
  <dimension ref="A1:T84"/>
  <sheetViews>
    <sheetView view="pageBreakPreview" topLeftCell="A46"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9"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0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6.5" customHeight="1">
      <c r="A13" s="1"/>
      <c r="B13" s="31" t="s">
        <v>16</v>
      </c>
      <c r="C13" s="220" t="s">
        <v>150</v>
      </c>
      <c r="D13" s="221"/>
      <c r="E13" s="26" t="s">
        <v>67</v>
      </c>
      <c r="F13" s="226" t="s">
        <v>153</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233</v>
      </c>
      <c r="D15" s="247"/>
      <c r="E15" s="81" t="s">
        <v>68</v>
      </c>
      <c r="F15" s="260" t="s">
        <v>233</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71.75" customHeight="1">
      <c r="B20" s="130" t="s">
        <v>336</v>
      </c>
      <c r="C20" s="80"/>
      <c r="D20" s="68" t="s">
        <v>256</v>
      </c>
      <c r="E20" s="88">
        <v>41</v>
      </c>
      <c r="F20" s="67" t="s">
        <v>119</v>
      </c>
      <c r="G20" s="66" t="s">
        <v>158</v>
      </c>
      <c r="H20" s="145"/>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161</v>
      </c>
      <c r="C26" s="62">
        <v>0</v>
      </c>
      <c r="D26" s="63">
        <v>0</v>
      </c>
      <c r="E26" s="63">
        <v>0</v>
      </c>
      <c r="F26" s="63">
        <v>0</v>
      </c>
      <c r="G26" s="63">
        <v>41</v>
      </c>
      <c r="H26" s="64"/>
    </row>
    <row r="27" spans="2:11" ht="36.75" customHeight="1" thickBot="1">
      <c r="B27" s="72" t="s">
        <v>160</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1</v>
      </c>
      <c r="H28" s="61">
        <f>IF($J$20=1,IF((SUM(C26:H26)/H27)&gt;=1,1,(SUM(C26:H26)/H27)),IF($J$20=2,IF((1-(SUM(C26:H26)/H27))&lt;=0,0,1-(SUM(C26:H26)/H27)),""))</f>
        <v>1</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44"/>
      <c r="F31" s="44"/>
      <c r="G31" s="44">
        <v>60000000</v>
      </c>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ht="12.75" customHeight="1">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06"/>
      <c r="I44" s="306"/>
      <c r="J44" s="306"/>
      <c r="K44" s="307"/>
      <c r="L44" s="200"/>
      <c r="M44" s="201"/>
      <c r="N44" s="201"/>
      <c r="O44" s="201"/>
      <c r="P44" s="1"/>
      <c r="Q44" s="1"/>
    </row>
    <row r="45" spans="1:17">
      <c r="A45" s="1"/>
      <c r="B45" s="1"/>
      <c r="C45" s="1"/>
      <c r="D45" s="1"/>
      <c r="E45" s="1"/>
      <c r="F45" s="153"/>
      <c r="G45" s="308"/>
      <c r="H45" s="309"/>
      <c r="I45" s="309"/>
      <c r="J45" s="309"/>
      <c r="K45" s="310"/>
      <c r="L45" s="201"/>
      <c r="M45" s="201"/>
      <c r="N45" s="201"/>
      <c r="O45" s="201"/>
      <c r="P45" s="1"/>
      <c r="Q45" s="1"/>
    </row>
    <row r="46" spans="1:17">
      <c r="A46" s="1"/>
      <c r="B46" s="1"/>
      <c r="C46" s="1"/>
      <c r="D46" s="1"/>
      <c r="E46" s="1"/>
      <c r="F46" s="153"/>
      <c r="G46" s="311"/>
      <c r="H46" s="312"/>
      <c r="I46" s="312"/>
      <c r="J46" s="312"/>
      <c r="K46" s="313"/>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114.75">
      <c r="B57" s="83" t="s">
        <v>312</v>
      </c>
      <c r="C57" s="84"/>
      <c r="D57" s="85"/>
      <c r="E57" s="84"/>
      <c r="F57" s="78"/>
      <c r="G57" s="78"/>
      <c r="H57" s="86" t="s">
        <v>219</v>
      </c>
      <c r="I57" s="86" t="s">
        <v>219</v>
      </c>
      <c r="J57" s="86" t="s">
        <v>219</v>
      </c>
      <c r="K57" s="86" t="s">
        <v>219</v>
      </c>
      <c r="L57" s="78" t="s">
        <v>219</v>
      </c>
      <c r="M57" s="78" t="s">
        <v>219</v>
      </c>
      <c r="N57" s="78" t="s">
        <v>219</v>
      </c>
      <c r="O57" s="82">
        <v>7</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7" priority="1">
      <formula>"($C$31&gt;0.9)"</formula>
    </cfRule>
    <cfRule type="cellIs" dxfId="46" priority="2" operator="between">
      <formula>"$C$31=0.6"</formula>
      <formula>"$C$31=0.89"</formula>
    </cfRule>
    <cfRule type="expression" dxfId="4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2.xml><?xml version="1.0" encoding="utf-8"?>
<worksheet xmlns="http://schemas.openxmlformats.org/spreadsheetml/2006/main" xmlns:r="http://schemas.openxmlformats.org/officeDocument/2006/relationships">
  <sheetPr>
    <tabColor rgb="FFFFC000"/>
  </sheetPr>
  <dimension ref="A1:T84"/>
  <sheetViews>
    <sheetView view="pageBreakPreview" topLeftCell="A49" zoomScale="70" zoomScaleNormal="100" zoomScaleSheetLayoutView="70" workbookViewId="0">
      <selection activeCell="E20" sqref="E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6.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08"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8.2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64.5" customHeight="1">
      <c r="A13" s="1"/>
      <c r="B13" s="31" t="s">
        <v>16</v>
      </c>
      <c r="C13" s="220" t="s">
        <v>162</v>
      </c>
      <c r="D13" s="221"/>
      <c r="E13" s="26" t="s">
        <v>67</v>
      </c>
      <c r="F13" s="226" t="s">
        <v>355</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39" customHeight="1">
      <c r="B15" s="79" t="s">
        <v>20</v>
      </c>
      <c r="C15" s="247" t="s">
        <v>356</v>
      </c>
      <c r="D15" s="247"/>
      <c r="E15" s="81" t="s">
        <v>68</v>
      </c>
      <c r="F15" s="260" t="s">
        <v>356</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357</v>
      </c>
      <c r="C20" s="80"/>
      <c r="D20" s="68" t="s">
        <v>257</v>
      </c>
      <c r="E20" s="88">
        <v>50</v>
      </c>
      <c r="F20" s="67" t="s">
        <v>82</v>
      </c>
      <c r="G20" s="66" t="s">
        <v>163</v>
      </c>
      <c r="H20" s="103"/>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165</v>
      </c>
      <c r="C26" s="62"/>
      <c r="D26" s="63"/>
      <c r="E26" s="63">
        <v>0</v>
      </c>
      <c r="F26" s="63"/>
      <c r="G26" s="63"/>
      <c r="H26" s="64"/>
    </row>
    <row r="27" spans="2:11" ht="36.75" customHeight="1" thickBot="1">
      <c r="B27" s="72" t="s">
        <v>164</v>
      </c>
      <c r="C27" s="14">
        <f>E20</f>
        <v>50</v>
      </c>
      <c r="D27" s="15">
        <f>E20</f>
        <v>50</v>
      </c>
      <c r="E27" s="15">
        <f>E20</f>
        <v>50</v>
      </c>
      <c r="F27" s="15">
        <f>E20</f>
        <v>50</v>
      </c>
      <c r="G27" s="15">
        <f>E20</f>
        <v>50</v>
      </c>
      <c r="H27" s="15">
        <f>E20</f>
        <v>50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c r="B57" s="83"/>
      <c r="C57" s="84"/>
      <c r="D57" s="85"/>
      <c r="E57" s="84"/>
      <c r="F57" s="78"/>
      <c r="G57" s="78"/>
      <c r="H57" s="86"/>
      <c r="I57" s="86"/>
      <c r="J57" s="86"/>
      <c r="K57" s="86"/>
      <c r="L57" s="78"/>
      <c r="M57" s="78"/>
      <c r="N57" s="78"/>
      <c r="O57" s="82"/>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4" priority="1">
      <formula>"($C$31&gt;0.9)"</formula>
    </cfRule>
    <cfRule type="cellIs" dxfId="43" priority="2" operator="between">
      <formula>"$C$31=0.6"</formula>
      <formula>"$C$31=0.89"</formula>
    </cfRule>
    <cfRule type="expression" dxfId="4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3.xml><?xml version="1.0" encoding="utf-8"?>
<worksheet xmlns="http://schemas.openxmlformats.org/spreadsheetml/2006/main" xmlns:r="http://schemas.openxmlformats.org/officeDocument/2006/relationships">
  <sheetPr>
    <tabColor rgb="FF0070C0"/>
  </sheetPr>
  <dimension ref="A1:T84"/>
  <sheetViews>
    <sheetView view="pageBreakPreview" topLeftCell="A43" zoomScale="70" zoomScaleNormal="100" zoomScaleSheetLayoutView="70" workbookViewId="0">
      <selection activeCell="O82" sqref="O82"/>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5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0.75"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8.5" customHeight="1">
      <c r="A13" s="1"/>
      <c r="B13" s="31" t="s">
        <v>16</v>
      </c>
      <c r="C13" s="220" t="s">
        <v>168</v>
      </c>
      <c r="D13" s="221"/>
      <c r="E13" s="26" t="s">
        <v>67</v>
      </c>
      <c r="F13" s="226" t="s">
        <v>169</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358</v>
      </c>
      <c r="D15" s="247"/>
      <c r="E15" s="81" t="s">
        <v>68</v>
      </c>
      <c r="F15" s="260" t="s">
        <v>359</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258</v>
      </c>
      <c r="E20" s="88">
        <v>7</v>
      </c>
      <c r="F20" s="67" t="s">
        <v>171</v>
      </c>
      <c r="G20" s="66" t="s">
        <v>172</v>
      </c>
      <c r="H20" s="145"/>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270</v>
      </c>
      <c r="C26" s="62"/>
      <c r="D26" s="63"/>
      <c r="E26" s="63"/>
      <c r="F26" s="63"/>
      <c r="G26" s="63"/>
      <c r="H26" s="64"/>
    </row>
    <row r="27" spans="2:11" ht="36.75" customHeight="1" thickBot="1">
      <c r="B27" s="72" t="s">
        <v>271</v>
      </c>
      <c r="C27" s="14">
        <f>E20</f>
        <v>7</v>
      </c>
      <c r="D27" s="15">
        <f>E20</f>
        <v>7</v>
      </c>
      <c r="E27" s="15">
        <f>E20</f>
        <v>7</v>
      </c>
      <c r="F27" s="15">
        <f>E20</f>
        <v>7</v>
      </c>
      <c r="G27" s="15">
        <f>E20</f>
        <v>7</v>
      </c>
      <c r="H27" s="15">
        <f>E20</f>
        <v>7</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102"/>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3.25" customHeight="1">
      <c r="B57" s="83" t="s">
        <v>360</v>
      </c>
      <c r="C57" s="84"/>
      <c r="D57" s="85"/>
      <c r="E57" s="84"/>
      <c r="F57" s="78"/>
      <c r="G57" s="78" t="s">
        <v>219</v>
      </c>
      <c r="H57" s="78" t="s">
        <v>219</v>
      </c>
      <c r="I57" s="78" t="s">
        <v>219</v>
      </c>
      <c r="J57" s="78" t="s">
        <v>219</v>
      </c>
      <c r="K57" s="78" t="s">
        <v>219</v>
      </c>
      <c r="L57" s="78" t="s">
        <v>219</v>
      </c>
      <c r="M57" s="78" t="s">
        <v>219</v>
      </c>
      <c r="N57" s="78"/>
      <c r="O57" s="82">
        <f>COUNTA(C57:N57)</f>
        <v>7</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1" priority="1">
      <formula>"($C$31&gt;0.9)"</formula>
    </cfRule>
    <cfRule type="cellIs" dxfId="40" priority="2" operator="between">
      <formula>"$C$31=0.6"</formula>
      <formula>"$C$31=0.89"</formula>
    </cfRule>
    <cfRule type="expression" dxfId="3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4.xml><?xml version="1.0" encoding="utf-8"?>
<worksheet xmlns="http://schemas.openxmlformats.org/spreadsheetml/2006/main" xmlns:r="http://schemas.openxmlformats.org/officeDocument/2006/relationships">
  <sheetPr>
    <tabColor rgb="FF0070C0"/>
  </sheetPr>
  <dimension ref="A1:T84"/>
  <sheetViews>
    <sheetView view="pageBreakPreview" topLeftCell="A31" zoomScale="70" zoomScaleNormal="100" zoomScaleSheetLayoutView="70" workbookViewId="0">
      <selection activeCell="N63" sqref="N63"/>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2014</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79.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30.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82.5"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168</v>
      </c>
      <c r="D13" s="221"/>
      <c r="E13" s="26" t="s">
        <v>67</v>
      </c>
      <c r="F13" s="226" t="s">
        <v>170</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361</v>
      </c>
      <c r="D15" s="247"/>
      <c r="E15" s="81" t="s">
        <v>68</v>
      </c>
      <c r="F15" s="260" t="s">
        <v>362</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259</v>
      </c>
      <c r="E20" s="88">
        <v>16</v>
      </c>
      <c r="F20" s="67" t="s">
        <v>173</v>
      </c>
      <c r="G20" s="66" t="s">
        <v>174</v>
      </c>
      <c r="H20" s="69"/>
      <c r="I20" s="70"/>
      <c r="J20" s="206">
        <v>2</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176</v>
      </c>
      <c r="C26" s="62"/>
      <c r="D26" s="63"/>
      <c r="E26" s="63"/>
      <c r="F26" s="63"/>
      <c r="G26" s="63"/>
      <c r="H26" s="64"/>
    </row>
    <row r="27" spans="2:11" ht="36.75" customHeight="1" thickBot="1">
      <c r="B27" s="72" t="s">
        <v>175</v>
      </c>
      <c r="C27" s="14">
        <f>E20</f>
        <v>16</v>
      </c>
      <c r="D27" s="15">
        <f>E20</f>
        <v>16</v>
      </c>
      <c r="E27" s="15">
        <f>E20</f>
        <v>16</v>
      </c>
      <c r="F27" s="15">
        <f>E20</f>
        <v>16</v>
      </c>
      <c r="G27" s="15">
        <f>E20</f>
        <v>16</v>
      </c>
      <c r="H27" s="15">
        <f>E20</f>
        <v>16</v>
      </c>
    </row>
    <row r="28" spans="2:11" ht="29.25" customHeight="1" thickBot="1">
      <c r="B28" s="16" t="s">
        <v>38</v>
      </c>
      <c r="C28" s="61">
        <f>IF($J$20=1,IF((C26/C27)&gt;=1,1,(C26/C27)),IF($J$20=2,IF((1-(C26/C27))&lt;=0,0,1-(C26/C27)),""))</f>
        <v>1</v>
      </c>
      <c r="D28" s="61">
        <f>IF($J$20=1,IF((SUM(C26:D26)/D27)&gt;=1,1,(SUM(C26:D26)/D27)),IF($J$20=2,IF((1-(SUM(C26:D26)/D27))&lt;=0,0,1-(SUM(C26:D26)/D27)),""))</f>
        <v>1</v>
      </c>
      <c r="E28" s="61">
        <f>IF($J$20=1,IF((SUM(C26:E26)/E27)&gt;=1,1,(SUM(C26:E26)/E27)),IF($J$20=2,IF((1-(SUM(C26:E26)/E27))&lt;=0,0,1-(SUM(C26:E26)/E27)),""))</f>
        <v>1</v>
      </c>
      <c r="F28" s="61">
        <f>IF($J$20=1,IF((SUM(C26:F26)/F27)&gt;=1,1,(SUM(C26:F26)/F27)),IF($J$20=2,IF((1-(SUM(C26:F26)/F27))&lt;=0,0,1-(SUM(C26:F26)/F27)),""))</f>
        <v>1</v>
      </c>
      <c r="G28" s="61">
        <f>IF($J$20=1,IF((SUM(C26:G26)/G27)&gt;=1,1,(SUM(C26:G26)/G27)),IF($J$20=2,IF((1-(SUM(C26:G26)/G27))&lt;=0,0,1-(SUM(C26:G26)/G27)),""))</f>
        <v>1</v>
      </c>
      <c r="H28" s="61">
        <f>IF($J$20=1,IF((SUM(C26:H26)/H27)&gt;=1,1,(SUM(C26:H26)/H27)),IF($J$20=2,IF((1-(SUM(C26:H26)/H27))&lt;=0,0,1-(SUM(C26:H26)/H27)),""))</f>
        <v>1</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251"/>
      <c r="H47" s="252"/>
      <c r="I47" s="252"/>
      <c r="J47" s="252"/>
      <c r="K47" s="253"/>
      <c r="L47" s="163"/>
      <c r="M47" s="164"/>
      <c r="N47" s="164"/>
      <c r="O47" s="165"/>
      <c r="P47" s="1"/>
      <c r="Q47" s="1"/>
    </row>
    <row r="48" spans="1:17">
      <c r="A48" s="1"/>
      <c r="B48" s="1"/>
      <c r="C48" s="1"/>
      <c r="D48" s="1"/>
      <c r="E48" s="1"/>
      <c r="F48" s="153"/>
      <c r="G48" s="254"/>
      <c r="H48" s="255"/>
      <c r="I48" s="255"/>
      <c r="J48" s="255"/>
      <c r="K48" s="256"/>
      <c r="L48" s="166"/>
      <c r="M48" s="167"/>
      <c r="N48" s="167"/>
      <c r="O48" s="168"/>
      <c r="P48" s="1"/>
      <c r="Q48" s="1"/>
    </row>
    <row r="49" spans="1:17">
      <c r="A49" s="1"/>
      <c r="B49" s="1"/>
      <c r="C49" s="1"/>
      <c r="D49" s="1"/>
      <c r="E49" s="1"/>
      <c r="F49" s="153"/>
      <c r="G49" s="257"/>
      <c r="H49" s="258"/>
      <c r="I49" s="258"/>
      <c r="J49" s="258"/>
      <c r="K49" s="259"/>
      <c r="L49" s="169"/>
      <c r="M49" s="170"/>
      <c r="N49" s="170"/>
      <c r="O49" s="171"/>
      <c r="P49" s="1"/>
      <c r="Q49" s="1"/>
    </row>
    <row r="50" spans="1:17">
      <c r="A50" s="1"/>
      <c r="B50" s="1"/>
      <c r="C50" s="1"/>
      <c r="D50" s="1"/>
      <c r="E50" s="1"/>
      <c r="F50" s="153" t="s">
        <v>51</v>
      </c>
      <c r="G50" s="163"/>
      <c r="H50" s="164"/>
      <c r="I50" s="164"/>
      <c r="J50" s="164"/>
      <c r="K50" s="165"/>
      <c r="L50" s="163"/>
      <c r="M50" s="164"/>
      <c r="N50" s="164"/>
      <c r="O50" s="165"/>
      <c r="P50" s="1"/>
      <c r="Q50" s="1"/>
    </row>
    <row r="51" spans="1:17">
      <c r="A51" s="1"/>
      <c r="B51" s="1"/>
      <c r="C51" s="1"/>
      <c r="D51" s="1"/>
      <c r="E51" s="1"/>
      <c r="F51" s="153"/>
      <c r="G51" s="166"/>
      <c r="H51" s="167"/>
      <c r="I51" s="167"/>
      <c r="J51" s="167"/>
      <c r="K51" s="168"/>
      <c r="L51" s="166"/>
      <c r="M51" s="167"/>
      <c r="N51" s="167"/>
      <c r="O51" s="168"/>
      <c r="P51" s="1"/>
      <c r="Q51" s="1"/>
    </row>
    <row r="52" spans="1:17">
      <c r="A52" s="1"/>
      <c r="B52" s="1"/>
      <c r="C52" s="1"/>
      <c r="D52" s="1"/>
      <c r="E52" s="1"/>
      <c r="F52" s="153"/>
      <c r="G52" s="169"/>
      <c r="H52" s="170"/>
      <c r="I52" s="170"/>
      <c r="J52" s="170"/>
      <c r="K52" s="171"/>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42.75" customHeight="1">
      <c r="B57" s="83" t="s">
        <v>363</v>
      </c>
      <c r="C57" s="84"/>
      <c r="D57" s="85" t="s">
        <v>219</v>
      </c>
      <c r="E57" s="84" t="s">
        <v>219</v>
      </c>
      <c r="F57" s="78" t="s">
        <v>219</v>
      </c>
      <c r="G57" s="78"/>
      <c r="H57" s="86"/>
      <c r="I57" s="86"/>
      <c r="J57" s="86"/>
      <c r="K57" s="86"/>
      <c r="L57" s="78"/>
      <c r="M57" s="78"/>
      <c r="N57" s="78"/>
      <c r="O57" s="82">
        <f>COUNTA(C57:N57)</f>
        <v>3</v>
      </c>
      <c r="P57" s="47"/>
      <c r="Q57" s="47"/>
    </row>
    <row r="58" spans="1:17" s="46" customFormat="1" ht="63.75">
      <c r="B58" s="83" t="s">
        <v>226</v>
      </c>
      <c r="C58" s="84"/>
      <c r="D58" s="85"/>
      <c r="E58" s="84"/>
      <c r="F58" s="78" t="s">
        <v>219</v>
      </c>
      <c r="G58" s="78" t="s">
        <v>219</v>
      </c>
      <c r="H58" s="86" t="s">
        <v>219</v>
      </c>
      <c r="I58" s="86" t="s">
        <v>219</v>
      </c>
      <c r="J58" s="86"/>
      <c r="K58" s="86"/>
      <c r="L58" s="78"/>
      <c r="M58" s="78"/>
      <c r="N58" s="78"/>
      <c r="O58" s="82">
        <f>COUNTA(C58:N58)</f>
        <v>4</v>
      </c>
      <c r="P58" s="47"/>
      <c r="Q58" s="47"/>
    </row>
    <row r="59" spans="1:17" s="46" customFormat="1" ht="24.75" customHeight="1">
      <c r="B59" s="83" t="s">
        <v>313</v>
      </c>
      <c r="C59" s="84"/>
      <c r="D59" s="85"/>
      <c r="E59" s="84"/>
      <c r="F59" s="78"/>
      <c r="G59" s="78"/>
      <c r="H59" s="86"/>
      <c r="I59" s="86" t="s">
        <v>219</v>
      </c>
      <c r="J59" s="86" t="s">
        <v>219</v>
      </c>
      <c r="K59" s="86" t="s">
        <v>219</v>
      </c>
      <c r="L59" s="78" t="s">
        <v>219</v>
      </c>
      <c r="M59" s="78" t="s">
        <v>219</v>
      </c>
      <c r="N59" s="78" t="s">
        <v>219</v>
      </c>
      <c r="O59" s="82">
        <f>COUNTA(C59:N59)</f>
        <v>6</v>
      </c>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f>COUNTA(C77:N77)</f>
        <v>0</v>
      </c>
      <c r="P77" s="47"/>
      <c r="Q77" s="47"/>
    </row>
    <row r="78" spans="2:18" s="46" customFormat="1">
      <c r="B78" s="75"/>
      <c r="C78" s="73"/>
      <c r="D78" s="74"/>
      <c r="E78" s="73"/>
      <c r="F78" s="73"/>
      <c r="G78" s="73"/>
      <c r="H78" s="73"/>
      <c r="I78" s="73"/>
      <c r="J78" s="73"/>
      <c r="K78" s="73"/>
      <c r="L78" s="73"/>
      <c r="M78" s="73"/>
      <c r="N78" s="73"/>
      <c r="O78" s="82">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8" priority="1">
      <formula>"($C$31&gt;0.9)"</formula>
    </cfRule>
    <cfRule type="cellIs" dxfId="37" priority="2" operator="between">
      <formula>"$C$31=0.6"</formula>
      <formula>"$C$31=0.89"</formula>
    </cfRule>
    <cfRule type="expression" dxfId="3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scale="40" orientation="portrait" r:id="rId1"/>
  <headerFooter alignWithMargins="0">
    <oddFooter>&amp;CPàgina &amp;P de &amp;N</oddFooter>
  </headerFooter>
  <drawing r:id="rId2"/>
  <legacyDrawing r:id="rId3"/>
</worksheet>
</file>

<file path=xl/worksheets/sheet25.xml><?xml version="1.0" encoding="utf-8"?>
<worksheet xmlns="http://schemas.openxmlformats.org/spreadsheetml/2006/main" xmlns:r="http://schemas.openxmlformats.org/officeDocument/2006/relationships">
  <sheetPr>
    <tabColor rgb="FF0070C0"/>
  </sheetPr>
  <dimension ref="A1:T84"/>
  <sheetViews>
    <sheetView view="pageBreakPreview" topLeftCell="A49" zoomScale="70" zoomScaleNormal="100" zoomScaleSheetLayoutView="70" workbookViewId="0">
      <selection activeCell="B22" sqref="B22:H22"/>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9"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1"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3"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61.5" customHeight="1">
      <c r="A13" s="1"/>
      <c r="B13" s="31" t="s">
        <v>16</v>
      </c>
      <c r="C13" s="220" t="s">
        <v>168</v>
      </c>
      <c r="D13" s="221"/>
      <c r="E13" s="26" t="s">
        <v>67</v>
      </c>
      <c r="F13" s="226" t="s">
        <v>366</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364</v>
      </c>
      <c r="D15" s="247"/>
      <c r="E15" s="81" t="s">
        <v>68</v>
      </c>
      <c r="F15" s="260" t="s">
        <v>365</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18.5" customHeight="1">
      <c r="B20" s="65" t="s">
        <v>368</v>
      </c>
      <c r="C20" s="80"/>
      <c r="D20" s="68" t="s">
        <v>260</v>
      </c>
      <c r="E20" s="88">
        <v>41</v>
      </c>
      <c r="F20" s="67" t="s">
        <v>136</v>
      </c>
      <c r="G20" s="66" t="s">
        <v>177</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178</v>
      </c>
      <c r="C26" s="62"/>
      <c r="D26" s="63"/>
      <c r="E26" s="63"/>
      <c r="F26" s="63"/>
      <c r="G26" s="63"/>
      <c r="H26" s="64"/>
    </row>
    <row r="27" spans="2:11" ht="36.75" customHeight="1" thickBot="1">
      <c r="B27" s="72" t="s">
        <v>179</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v>60000000</v>
      </c>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323"/>
      <c r="H38" s="324"/>
      <c r="I38" s="324"/>
      <c r="J38" s="324"/>
      <c r="K38" s="325"/>
      <c r="L38" s="172"/>
      <c r="M38" s="172"/>
      <c r="N38" s="172"/>
      <c r="O38" s="172"/>
      <c r="P38" s="1"/>
      <c r="Q38" s="1"/>
    </row>
    <row r="39" spans="1:17">
      <c r="A39" s="1"/>
      <c r="B39" s="1"/>
      <c r="C39" s="1"/>
      <c r="D39" s="1"/>
      <c r="E39" s="1"/>
      <c r="F39" s="153"/>
      <c r="G39" s="326"/>
      <c r="H39" s="327"/>
      <c r="I39" s="327"/>
      <c r="J39" s="327"/>
      <c r="K39" s="328"/>
      <c r="L39" s="172"/>
      <c r="M39" s="172"/>
      <c r="N39" s="172"/>
      <c r="O39" s="172"/>
      <c r="P39" s="1"/>
      <c r="Q39" s="1"/>
    </row>
    <row r="40" spans="1:17" ht="15" customHeight="1">
      <c r="A40" s="1"/>
      <c r="B40" s="1"/>
      <c r="C40" s="1"/>
      <c r="D40" s="1"/>
      <c r="E40" s="1"/>
      <c r="F40" s="153"/>
      <c r="G40" s="329"/>
      <c r="H40" s="330"/>
      <c r="I40" s="330"/>
      <c r="J40" s="330"/>
      <c r="K40" s="331"/>
      <c r="L40" s="172"/>
      <c r="M40" s="172"/>
      <c r="N40" s="172"/>
      <c r="O40" s="172"/>
      <c r="P40" s="1"/>
      <c r="Q40" s="1"/>
    </row>
    <row r="41" spans="1:17" ht="12.75" customHeight="1">
      <c r="A41" s="1"/>
      <c r="B41" s="1"/>
      <c r="C41" s="1"/>
      <c r="D41" s="1"/>
      <c r="E41" s="1"/>
      <c r="F41" s="153" t="s">
        <v>55</v>
      </c>
      <c r="G41" s="323"/>
      <c r="H41" s="324"/>
      <c r="I41" s="324"/>
      <c r="J41" s="324"/>
      <c r="K41" s="325"/>
      <c r="L41" s="191"/>
      <c r="M41" s="192"/>
      <c r="N41" s="192"/>
      <c r="O41" s="193"/>
      <c r="P41" s="1"/>
      <c r="Q41" s="1"/>
    </row>
    <row r="42" spans="1:17">
      <c r="A42" s="1"/>
      <c r="B42" s="1"/>
      <c r="C42" s="1"/>
      <c r="D42" s="1"/>
      <c r="E42" s="1"/>
      <c r="F42" s="153"/>
      <c r="G42" s="326"/>
      <c r="H42" s="327"/>
      <c r="I42" s="327"/>
      <c r="J42" s="327"/>
      <c r="K42" s="328"/>
      <c r="L42" s="194"/>
      <c r="M42" s="195"/>
      <c r="N42" s="195"/>
      <c r="O42" s="196"/>
      <c r="P42" s="1"/>
      <c r="Q42" s="1"/>
    </row>
    <row r="43" spans="1:17" ht="16.5" customHeight="1">
      <c r="A43" s="1"/>
      <c r="B43" s="1"/>
      <c r="C43" s="1"/>
      <c r="D43" s="1"/>
      <c r="E43" s="1"/>
      <c r="F43" s="153"/>
      <c r="G43" s="329"/>
      <c r="H43" s="330"/>
      <c r="I43" s="330"/>
      <c r="J43" s="330"/>
      <c r="K43" s="331"/>
      <c r="L43" s="197"/>
      <c r="M43" s="198"/>
      <c r="N43" s="198"/>
      <c r="O43" s="199"/>
      <c r="P43" s="1"/>
      <c r="Q43" s="1"/>
    </row>
    <row r="44" spans="1:17">
      <c r="A44" s="1"/>
      <c r="B44" s="1"/>
      <c r="C44" s="1"/>
      <c r="D44" s="1"/>
      <c r="E44" s="1"/>
      <c r="F44" s="153" t="s">
        <v>50</v>
      </c>
      <c r="G44" s="323"/>
      <c r="H44" s="324"/>
      <c r="I44" s="324"/>
      <c r="J44" s="324"/>
      <c r="K44" s="325"/>
      <c r="L44" s="200"/>
      <c r="M44" s="201"/>
      <c r="N44" s="201"/>
      <c r="O44" s="201"/>
      <c r="P44" s="1"/>
      <c r="Q44" s="1"/>
    </row>
    <row r="45" spans="1:17">
      <c r="A45" s="1"/>
      <c r="B45" s="1"/>
      <c r="C45" s="1"/>
      <c r="D45" s="1"/>
      <c r="E45" s="1"/>
      <c r="F45" s="153"/>
      <c r="G45" s="326"/>
      <c r="H45" s="327"/>
      <c r="I45" s="327"/>
      <c r="J45" s="327"/>
      <c r="K45" s="328"/>
      <c r="L45" s="201"/>
      <c r="M45" s="201"/>
      <c r="N45" s="201"/>
      <c r="O45" s="201"/>
      <c r="P45" s="1"/>
      <c r="Q45" s="1"/>
    </row>
    <row r="46" spans="1:17">
      <c r="A46" s="1"/>
      <c r="B46" s="1"/>
      <c r="C46" s="1"/>
      <c r="D46" s="1"/>
      <c r="E46" s="1"/>
      <c r="F46" s="153"/>
      <c r="G46" s="329"/>
      <c r="H46" s="330"/>
      <c r="I46" s="330"/>
      <c r="J46" s="330"/>
      <c r="K46" s="331"/>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ustomHeight="1">
      <c r="B57" s="83" t="s">
        <v>367</v>
      </c>
      <c r="C57" s="84"/>
      <c r="D57" s="85" t="s">
        <v>219</v>
      </c>
      <c r="E57" s="84" t="s">
        <v>219</v>
      </c>
      <c r="F57" s="78" t="s">
        <v>219</v>
      </c>
      <c r="G57" s="78" t="s">
        <v>219</v>
      </c>
      <c r="H57" s="86" t="s">
        <v>219</v>
      </c>
      <c r="I57" s="86" t="s">
        <v>219</v>
      </c>
      <c r="J57" s="86" t="s">
        <v>219</v>
      </c>
      <c r="K57" s="86" t="s">
        <v>219</v>
      </c>
      <c r="L57" s="78" t="s">
        <v>219</v>
      </c>
      <c r="M57" s="78" t="s">
        <v>219</v>
      </c>
      <c r="N57" s="78" t="s">
        <v>219</v>
      </c>
      <c r="O57" s="82">
        <f>COUNTA(C57:N57)</f>
        <v>11</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5" priority="1">
      <formula>"($C$31&gt;0.9)"</formula>
    </cfRule>
    <cfRule type="cellIs" dxfId="34" priority="2" operator="between">
      <formula>"$C$31=0.6"</formula>
      <formula>"$C$31=0.89"</formula>
    </cfRule>
    <cfRule type="expression" dxfId="3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6.xml><?xml version="1.0" encoding="utf-8"?>
<worksheet xmlns="http://schemas.openxmlformats.org/spreadsheetml/2006/main" xmlns:r="http://schemas.openxmlformats.org/officeDocument/2006/relationships">
  <sheetPr>
    <tabColor rgb="FF0070C0"/>
  </sheetPr>
  <dimension ref="A1:T84"/>
  <sheetViews>
    <sheetView view="pageBreakPreview" topLeftCell="A47" zoomScale="70" zoomScaleNormal="100" zoomScaleSheetLayoutView="70" workbookViewId="0">
      <selection activeCell="H20" sqref="H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6.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72"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9.25" customHeight="1">
      <c r="A13" s="1"/>
      <c r="B13" s="31" t="s">
        <v>16</v>
      </c>
      <c r="C13" s="220" t="s">
        <v>180</v>
      </c>
      <c r="D13" s="221"/>
      <c r="E13" s="26" t="s">
        <v>67</v>
      </c>
      <c r="F13" s="226" t="s">
        <v>181</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369</v>
      </c>
      <c r="D15" s="247"/>
      <c r="E15" s="81" t="s">
        <v>68</v>
      </c>
      <c r="F15" s="260" t="s">
        <v>370</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66.5" customHeight="1">
      <c r="B20" s="65" t="s">
        <v>336</v>
      </c>
      <c r="C20" s="80"/>
      <c r="D20" s="68" t="s">
        <v>261</v>
      </c>
      <c r="E20" s="88">
        <v>29</v>
      </c>
      <c r="F20" s="67" t="s">
        <v>403</v>
      </c>
      <c r="G20" s="66" t="s">
        <v>182</v>
      </c>
      <c r="H20" s="96"/>
      <c r="I20" s="97"/>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185</v>
      </c>
      <c r="C26" s="62"/>
      <c r="D26" s="63"/>
      <c r="E26" s="63"/>
      <c r="F26" s="63"/>
      <c r="G26" s="63"/>
      <c r="H26" s="64"/>
    </row>
    <row r="27" spans="2:11" ht="36.75" customHeight="1" thickBot="1">
      <c r="B27" s="72" t="s">
        <v>184</v>
      </c>
      <c r="C27" s="14">
        <f>E20</f>
        <v>29</v>
      </c>
      <c r="D27" s="15">
        <f>E20</f>
        <v>29</v>
      </c>
      <c r="E27" s="15">
        <f>E20</f>
        <v>29</v>
      </c>
      <c r="F27" s="15">
        <f>E20</f>
        <v>29</v>
      </c>
      <c r="G27" s="15">
        <f>E20</f>
        <v>29</v>
      </c>
      <c r="H27" s="15">
        <f>E20</f>
        <v>29</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102"/>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06"/>
      <c r="I44" s="306"/>
      <c r="J44" s="306"/>
      <c r="K44" s="307"/>
      <c r="L44" s="200"/>
      <c r="M44" s="201"/>
      <c r="N44" s="201"/>
      <c r="O44" s="201"/>
      <c r="P44" s="1"/>
      <c r="Q44" s="1"/>
    </row>
    <row r="45" spans="1:17">
      <c r="A45" s="1"/>
      <c r="B45" s="1"/>
      <c r="C45" s="1"/>
      <c r="D45" s="1"/>
      <c r="E45" s="1"/>
      <c r="F45" s="153"/>
      <c r="G45" s="308"/>
      <c r="H45" s="309"/>
      <c r="I45" s="309"/>
      <c r="J45" s="309"/>
      <c r="K45" s="310"/>
      <c r="L45" s="201"/>
      <c r="M45" s="201"/>
      <c r="N45" s="201"/>
      <c r="O45" s="201"/>
      <c r="P45" s="1"/>
      <c r="Q45" s="1"/>
    </row>
    <row r="46" spans="1:17">
      <c r="A46" s="1"/>
      <c r="B46" s="1"/>
      <c r="C46" s="1"/>
      <c r="D46" s="1"/>
      <c r="E46" s="1"/>
      <c r="F46" s="153"/>
      <c r="G46" s="311"/>
      <c r="H46" s="312"/>
      <c r="I46" s="312"/>
      <c r="J46" s="312"/>
      <c r="K46" s="313"/>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92.25" customHeight="1">
      <c r="B57" s="83" t="s">
        <v>371</v>
      </c>
      <c r="C57" s="84" t="s">
        <v>219</v>
      </c>
      <c r="D57" s="85" t="s">
        <v>219</v>
      </c>
      <c r="E57" s="84"/>
      <c r="F57" s="78"/>
      <c r="G57" s="78"/>
      <c r="H57" s="86"/>
      <c r="I57" s="86"/>
      <c r="J57" s="86"/>
      <c r="K57" s="86"/>
      <c r="L57" s="78"/>
      <c r="M57" s="78"/>
      <c r="N57" s="78"/>
      <c r="O57" s="82">
        <f>COUNTA(C57:N57)</f>
        <v>2</v>
      </c>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2" priority="1">
      <formula>"($C$31&gt;0.9)"</formula>
    </cfRule>
    <cfRule type="cellIs" dxfId="31" priority="2" operator="between">
      <formula>"$C$31=0.6"</formula>
      <formula>"$C$31=0.89"</formula>
    </cfRule>
    <cfRule type="expression" dxfId="3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7.xml><?xml version="1.0" encoding="utf-8"?>
<worksheet xmlns="http://schemas.openxmlformats.org/spreadsheetml/2006/main" xmlns:r="http://schemas.openxmlformats.org/officeDocument/2006/relationships">
  <sheetPr>
    <tabColor rgb="FF0070C0"/>
  </sheetPr>
  <dimension ref="A1:T84"/>
  <sheetViews>
    <sheetView view="pageBreakPreview" topLeftCell="A55" zoomScale="70" zoomScaleNormal="100" zoomScaleSheetLayoutView="70" workbookViewId="0">
      <selection activeCell="G20" sqref="G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1.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3.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8.25"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183</v>
      </c>
      <c r="D13" s="221"/>
      <c r="E13" s="26" t="s">
        <v>67</v>
      </c>
      <c r="F13" s="226" t="s">
        <v>188</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372</v>
      </c>
      <c r="D15" s="247"/>
      <c r="E15" s="81" t="s">
        <v>68</v>
      </c>
      <c r="F15" s="260" t="s">
        <v>373</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262</v>
      </c>
      <c r="E20" s="88">
        <v>17</v>
      </c>
      <c r="F20" s="67" t="s">
        <v>404</v>
      </c>
      <c r="G20" s="66" t="s">
        <v>189</v>
      </c>
      <c r="H20" s="105"/>
      <c r="I20" s="106"/>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192</v>
      </c>
      <c r="C26" s="62"/>
      <c r="D26" s="63"/>
      <c r="E26" s="63"/>
      <c r="F26" s="63"/>
      <c r="G26" s="63"/>
      <c r="H26" s="64"/>
    </row>
    <row r="27" spans="2:11" ht="36.75" customHeight="1" thickBot="1">
      <c r="B27" s="72" t="s">
        <v>191</v>
      </c>
      <c r="C27" s="14">
        <f>E20</f>
        <v>17</v>
      </c>
      <c r="D27" s="15">
        <f>E20</f>
        <v>17</v>
      </c>
      <c r="E27" s="15">
        <f>E20</f>
        <v>17</v>
      </c>
      <c r="F27" s="15">
        <f>E20</f>
        <v>17</v>
      </c>
      <c r="G27" s="15">
        <f>E20</f>
        <v>17</v>
      </c>
      <c r="H27" s="15">
        <f>E20</f>
        <v>17</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32"/>
      <c r="I44" s="332"/>
      <c r="J44" s="332"/>
      <c r="K44" s="333"/>
      <c r="L44" s="200"/>
      <c r="M44" s="201"/>
      <c r="N44" s="201"/>
      <c r="O44" s="201"/>
      <c r="P44" s="1"/>
      <c r="Q44" s="1"/>
    </row>
    <row r="45" spans="1:17">
      <c r="A45" s="1"/>
      <c r="B45" s="1"/>
      <c r="C45" s="1"/>
      <c r="D45" s="1"/>
      <c r="E45" s="1"/>
      <c r="F45" s="153"/>
      <c r="G45" s="334"/>
      <c r="H45" s="335"/>
      <c r="I45" s="335"/>
      <c r="J45" s="335"/>
      <c r="K45" s="336"/>
      <c r="L45" s="201"/>
      <c r="M45" s="201"/>
      <c r="N45" s="201"/>
      <c r="O45" s="201"/>
      <c r="P45" s="1"/>
      <c r="Q45" s="1"/>
    </row>
    <row r="46" spans="1:17">
      <c r="A46" s="1"/>
      <c r="B46" s="1"/>
      <c r="C46" s="1"/>
      <c r="D46" s="1"/>
      <c r="E46" s="1"/>
      <c r="F46" s="153"/>
      <c r="G46" s="337"/>
      <c r="H46" s="338"/>
      <c r="I46" s="338"/>
      <c r="J46" s="338"/>
      <c r="K46" s="339"/>
      <c r="L46" s="201"/>
      <c r="M46" s="201"/>
      <c r="N46" s="201"/>
      <c r="O46" s="201"/>
      <c r="P46" s="1"/>
      <c r="Q46" s="1"/>
    </row>
    <row r="47" spans="1:17">
      <c r="A47" s="1"/>
      <c r="B47" s="1"/>
      <c r="C47" s="1"/>
      <c r="D47" s="1"/>
      <c r="E47" s="1"/>
      <c r="F47" s="153" t="s">
        <v>56</v>
      </c>
      <c r="G47" s="191"/>
      <c r="H47" s="281"/>
      <c r="I47" s="281"/>
      <c r="J47" s="281"/>
      <c r="K47" s="282"/>
      <c r="L47" s="163"/>
      <c r="M47" s="164"/>
      <c r="N47" s="164"/>
      <c r="O47" s="165"/>
      <c r="P47" s="1"/>
      <c r="Q47" s="1"/>
    </row>
    <row r="48" spans="1:17">
      <c r="A48" s="1"/>
      <c r="B48" s="1"/>
      <c r="C48" s="1"/>
      <c r="D48" s="1"/>
      <c r="E48" s="1"/>
      <c r="F48" s="153"/>
      <c r="G48" s="283"/>
      <c r="H48" s="284"/>
      <c r="I48" s="284"/>
      <c r="J48" s="284"/>
      <c r="K48" s="285"/>
      <c r="L48" s="166"/>
      <c r="M48" s="167"/>
      <c r="N48" s="167"/>
      <c r="O48" s="168"/>
      <c r="P48" s="1"/>
      <c r="Q48" s="1"/>
    </row>
    <row r="49" spans="1:17">
      <c r="A49" s="1"/>
      <c r="B49" s="1"/>
      <c r="C49" s="1"/>
      <c r="D49" s="1"/>
      <c r="E49" s="1"/>
      <c r="F49" s="153"/>
      <c r="G49" s="286"/>
      <c r="H49" s="287"/>
      <c r="I49" s="287"/>
      <c r="J49" s="287"/>
      <c r="K49" s="288"/>
      <c r="L49" s="169"/>
      <c r="M49" s="170"/>
      <c r="N49" s="170"/>
      <c r="O49" s="171"/>
      <c r="P49" s="1"/>
      <c r="Q49" s="1"/>
    </row>
    <row r="50" spans="1:17">
      <c r="A50" s="1"/>
      <c r="B50" s="1"/>
      <c r="C50" s="1"/>
      <c r="D50" s="1"/>
      <c r="E50" s="1"/>
      <c r="F50" s="153" t="s">
        <v>51</v>
      </c>
      <c r="G50" s="191"/>
      <c r="H50" s="281"/>
      <c r="I50" s="281"/>
      <c r="J50" s="281"/>
      <c r="K50" s="282"/>
      <c r="L50" s="163"/>
      <c r="M50" s="164"/>
      <c r="N50" s="164"/>
      <c r="O50" s="165"/>
      <c r="P50" s="1"/>
      <c r="Q50" s="1"/>
    </row>
    <row r="51" spans="1:17">
      <c r="A51" s="1"/>
      <c r="B51" s="1"/>
      <c r="C51" s="1"/>
      <c r="D51" s="1"/>
      <c r="E51" s="1"/>
      <c r="F51" s="153"/>
      <c r="G51" s="283"/>
      <c r="H51" s="284"/>
      <c r="I51" s="284"/>
      <c r="J51" s="284"/>
      <c r="K51" s="285"/>
      <c r="L51" s="166"/>
      <c r="M51" s="167"/>
      <c r="N51" s="167"/>
      <c r="O51" s="168"/>
      <c r="P51" s="1"/>
      <c r="Q51" s="1"/>
    </row>
    <row r="52" spans="1:17">
      <c r="A52" s="1"/>
      <c r="B52" s="1"/>
      <c r="C52" s="1"/>
      <c r="D52" s="1"/>
      <c r="E52" s="1"/>
      <c r="F52" s="153"/>
      <c r="G52" s="286"/>
      <c r="H52" s="287"/>
      <c r="I52" s="287"/>
      <c r="J52" s="287"/>
      <c r="K52" s="288"/>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374</v>
      </c>
      <c r="C57" s="84"/>
      <c r="D57" s="85"/>
      <c r="E57" s="84"/>
      <c r="F57" s="78" t="s">
        <v>219</v>
      </c>
      <c r="G57" s="78" t="s">
        <v>219</v>
      </c>
      <c r="H57" s="86"/>
      <c r="I57" s="86"/>
      <c r="J57" s="86"/>
      <c r="K57" s="86"/>
      <c r="L57" s="78"/>
      <c r="M57" s="78"/>
      <c r="N57" s="78"/>
      <c r="O57" s="82">
        <f>COUNTA(C57:N57)</f>
        <v>2</v>
      </c>
      <c r="P57" s="47"/>
      <c r="Q57" s="47"/>
    </row>
    <row r="58" spans="1:17" s="46" customFormat="1" ht="25.5">
      <c r="B58" s="83" t="s">
        <v>375</v>
      </c>
      <c r="C58" s="84"/>
      <c r="D58" s="85"/>
      <c r="E58" s="84"/>
      <c r="F58" s="78"/>
      <c r="G58" s="78"/>
      <c r="H58" s="86" t="s">
        <v>219</v>
      </c>
      <c r="I58" s="86" t="s">
        <v>219</v>
      </c>
      <c r="J58" s="86" t="s">
        <v>219</v>
      </c>
      <c r="K58" s="86" t="s">
        <v>219</v>
      </c>
      <c r="L58" s="78" t="s">
        <v>219</v>
      </c>
      <c r="M58" s="78" t="s">
        <v>219</v>
      </c>
      <c r="N58" s="78"/>
      <c r="O58" s="82">
        <f>COUNTA(C58:N58)</f>
        <v>6</v>
      </c>
      <c r="P58" s="98"/>
      <c r="Q58" s="47"/>
    </row>
    <row r="59" spans="1:17" s="46" customFormat="1" ht="63.75">
      <c r="B59" s="83" t="s">
        <v>376</v>
      </c>
      <c r="C59" s="84"/>
      <c r="D59" s="85" t="s">
        <v>219</v>
      </c>
      <c r="E59" s="84" t="s">
        <v>219</v>
      </c>
      <c r="F59" s="128" t="s">
        <v>219</v>
      </c>
      <c r="G59" s="128" t="s">
        <v>219</v>
      </c>
      <c r="H59" s="86" t="s">
        <v>219</v>
      </c>
      <c r="I59" s="86" t="s">
        <v>219</v>
      </c>
      <c r="J59" s="86" t="s">
        <v>219</v>
      </c>
      <c r="K59" s="86" t="s">
        <v>219</v>
      </c>
      <c r="L59" s="128" t="s">
        <v>219</v>
      </c>
      <c r="M59" s="128" t="s">
        <v>219</v>
      </c>
      <c r="N59" s="128"/>
      <c r="O59" s="82">
        <v>10</v>
      </c>
      <c r="P59" s="47"/>
      <c r="Q59" s="47"/>
    </row>
    <row r="60" spans="1:17" s="46" customFormat="1" ht="51">
      <c r="B60" s="83" t="s">
        <v>377</v>
      </c>
      <c r="C60" s="84"/>
      <c r="D60" s="85"/>
      <c r="E60" s="84" t="s">
        <v>219</v>
      </c>
      <c r="F60" s="128" t="s">
        <v>219</v>
      </c>
      <c r="G60" s="128" t="s">
        <v>219</v>
      </c>
      <c r="H60" s="86" t="s">
        <v>219</v>
      </c>
      <c r="I60" s="86" t="s">
        <v>219</v>
      </c>
      <c r="J60" s="86" t="s">
        <v>219</v>
      </c>
      <c r="K60" s="86" t="s">
        <v>219</v>
      </c>
      <c r="L60" s="128" t="s">
        <v>219</v>
      </c>
      <c r="M60" s="128" t="s">
        <v>219</v>
      </c>
      <c r="N60" s="128"/>
      <c r="O60" s="82">
        <v>9</v>
      </c>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9" priority="1">
      <formula>"($C$31&gt;0.9)"</formula>
    </cfRule>
    <cfRule type="cellIs" dxfId="28" priority="2" operator="between">
      <formula>"$C$31=0.6"</formula>
      <formula>"$C$31=0.89"</formula>
    </cfRule>
    <cfRule type="expression" dxfId="2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28.xml><?xml version="1.0" encoding="utf-8"?>
<worksheet xmlns="http://schemas.openxmlformats.org/spreadsheetml/2006/main" xmlns:r="http://schemas.openxmlformats.org/officeDocument/2006/relationships">
  <sheetPr>
    <tabColor rgb="FF0070C0"/>
  </sheetPr>
  <dimension ref="A1:T84"/>
  <sheetViews>
    <sheetView view="pageBreakPreview" topLeftCell="A43" zoomScale="70" zoomScaleNormal="100" zoomScaleSheetLayoutView="70" workbookViewId="0">
      <selection activeCell="F20" sqref="F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7.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1"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5.25"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183</v>
      </c>
      <c r="D13" s="221"/>
      <c r="E13" s="26" t="s">
        <v>67</v>
      </c>
      <c r="F13" s="226" t="s">
        <v>379</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28.5" customHeight="1">
      <c r="B15" s="79" t="s">
        <v>20</v>
      </c>
      <c r="C15" s="247" t="s">
        <v>345</v>
      </c>
      <c r="D15" s="247"/>
      <c r="E15" s="81" t="s">
        <v>68</v>
      </c>
      <c r="F15" s="260" t="s">
        <v>378</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15.5" customHeight="1">
      <c r="B20" s="65" t="s">
        <v>336</v>
      </c>
      <c r="C20" s="80"/>
      <c r="D20" s="68" t="s">
        <v>263</v>
      </c>
      <c r="E20" s="88">
        <v>41</v>
      </c>
      <c r="F20" s="67" t="s">
        <v>276</v>
      </c>
      <c r="G20" s="66" t="s">
        <v>190</v>
      </c>
      <c r="H20" s="69"/>
      <c r="I20" s="97"/>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222</v>
      </c>
      <c r="C26" s="62"/>
      <c r="D26" s="63"/>
      <c r="E26" s="63"/>
      <c r="F26" s="63"/>
      <c r="G26" s="63"/>
      <c r="H26" s="64"/>
    </row>
    <row r="27" spans="2:11" ht="36.75" customHeight="1" thickBot="1">
      <c r="B27" s="72" t="s">
        <v>223</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102"/>
      <c r="F31" s="102"/>
      <c r="G31" s="44">
        <v>60000000</v>
      </c>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305"/>
      <c r="H38" s="332"/>
      <c r="I38" s="332"/>
      <c r="J38" s="332"/>
      <c r="K38" s="333"/>
      <c r="L38" s="172"/>
      <c r="M38" s="172"/>
      <c r="N38" s="172"/>
      <c r="O38" s="172"/>
      <c r="P38" s="1"/>
      <c r="Q38" s="1"/>
    </row>
    <row r="39" spans="1:17">
      <c r="A39" s="1"/>
      <c r="B39" s="1"/>
      <c r="C39" s="1"/>
      <c r="D39" s="1"/>
      <c r="E39" s="1"/>
      <c r="F39" s="153"/>
      <c r="G39" s="334"/>
      <c r="H39" s="335"/>
      <c r="I39" s="335"/>
      <c r="J39" s="335"/>
      <c r="K39" s="336"/>
      <c r="L39" s="172"/>
      <c r="M39" s="172"/>
      <c r="N39" s="172"/>
      <c r="O39" s="172"/>
      <c r="P39" s="1"/>
      <c r="Q39" s="1"/>
    </row>
    <row r="40" spans="1:17" ht="15" customHeight="1">
      <c r="A40" s="1"/>
      <c r="B40" s="1"/>
      <c r="C40" s="1"/>
      <c r="D40" s="1"/>
      <c r="E40" s="1"/>
      <c r="F40" s="153"/>
      <c r="G40" s="337"/>
      <c r="H40" s="338"/>
      <c r="I40" s="338"/>
      <c r="J40" s="338"/>
      <c r="K40" s="339"/>
      <c r="L40" s="172"/>
      <c r="M40" s="172"/>
      <c r="N40" s="172"/>
      <c r="O40" s="172"/>
      <c r="P40" s="1"/>
      <c r="Q40" s="1"/>
    </row>
    <row r="41" spans="1:17">
      <c r="A41" s="1"/>
      <c r="B41" s="1"/>
      <c r="C41" s="1"/>
      <c r="D41" s="1"/>
      <c r="E41" s="1"/>
      <c r="F41" s="153" t="s">
        <v>55</v>
      </c>
      <c r="G41" s="305"/>
      <c r="H41" s="332"/>
      <c r="I41" s="332"/>
      <c r="J41" s="332"/>
      <c r="K41" s="333"/>
      <c r="L41" s="191"/>
      <c r="M41" s="192"/>
      <c r="N41" s="192"/>
      <c r="O41" s="193"/>
      <c r="P41" s="1"/>
      <c r="Q41" s="1"/>
    </row>
    <row r="42" spans="1:17" ht="22.5" customHeight="1">
      <c r="A42" s="1"/>
      <c r="B42" s="1"/>
      <c r="C42" s="1"/>
      <c r="D42" s="1"/>
      <c r="E42" s="1"/>
      <c r="F42" s="153"/>
      <c r="G42" s="334"/>
      <c r="H42" s="335"/>
      <c r="I42" s="335"/>
      <c r="J42" s="335"/>
      <c r="K42" s="336"/>
      <c r="L42" s="194"/>
      <c r="M42" s="195"/>
      <c r="N42" s="195"/>
      <c r="O42" s="196"/>
      <c r="P42" s="1"/>
      <c r="Q42" s="1"/>
    </row>
    <row r="43" spans="1:17" ht="16.5" customHeight="1">
      <c r="A43" s="1"/>
      <c r="B43" s="1"/>
      <c r="C43" s="1"/>
      <c r="D43" s="1"/>
      <c r="E43" s="1"/>
      <c r="F43" s="153"/>
      <c r="G43" s="337"/>
      <c r="H43" s="338"/>
      <c r="I43" s="338"/>
      <c r="J43" s="338"/>
      <c r="K43" s="33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c r="B57" s="83"/>
      <c r="C57" s="84"/>
      <c r="D57" s="85"/>
      <c r="E57" s="84"/>
      <c r="F57" s="78"/>
      <c r="G57" s="78"/>
      <c r="H57" s="86"/>
      <c r="I57" s="86"/>
      <c r="J57" s="86"/>
      <c r="K57" s="86"/>
      <c r="L57" s="78"/>
      <c r="M57" s="78"/>
      <c r="N57" s="78"/>
      <c r="O57" s="82"/>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6" priority="1">
      <formula>"($C$31&gt;0.9)"</formula>
    </cfRule>
    <cfRule type="cellIs" dxfId="25" priority="2" operator="between">
      <formula>"$C$31=0.6"</formula>
      <formula>"$C$31=0.89"</formula>
    </cfRule>
    <cfRule type="expression" dxfId="2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0" orientation="portrait" r:id="rId1"/>
  <headerFooter alignWithMargins="0">
    <oddFooter>&amp;CPàgina &amp;P de &amp;N</oddFooter>
  </headerFooter>
  <drawing r:id="rId2"/>
  <legacyDrawing r:id="rId3"/>
</worksheet>
</file>

<file path=xl/worksheets/sheet29.xml><?xml version="1.0" encoding="utf-8"?>
<worksheet xmlns="http://schemas.openxmlformats.org/spreadsheetml/2006/main" xmlns:r="http://schemas.openxmlformats.org/officeDocument/2006/relationships">
  <sheetPr>
    <tabColor rgb="FF0070C0"/>
  </sheetPr>
  <dimension ref="A1:T84"/>
  <sheetViews>
    <sheetView view="pageBreakPreview" topLeftCell="A55" zoomScale="70" zoomScaleNormal="100" zoomScaleSheetLayoutView="70" workbookViewId="0">
      <selection activeCell="G26" sqref="G26"/>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0.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7.5"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9.5" customHeight="1">
      <c r="A13" s="1"/>
      <c r="B13" s="31" t="s">
        <v>16</v>
      </c>
      <c r="C13" s="220" t="s">
        <v>193</v>
      </c>
      <c r="D13" s="221"/>
      <c r="E13" s="26" t="s">
        <v>67</v>
      </c>
      <c r="F13" s="226" t="s">
        <v>194</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36.75" customHeight="1">
      <c r="B15" s="79" t="s">
        <v>20</v>
      </c>
      <c r="C15" s="247" t="s">
        <v>195</v>
      </c>
      <c r="D15" s="247"/>
      <c r="E15" s="81" t="s">
        <v>68</v>
      </c>
      <c r="F15" s="260" t="s">
        <v>380</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264</v>
      </c>
      <c r="E20" s="88">
        <v>4</v>
      </c>
      <c r="F20" s="67" t="s">
        <v>405</v>
      </c>
      <c r="G20" s="66" t="s">
        <v>196</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198</v>
      </c>
      <c r="C26" s="62"/>
      <c r="D26" s="63"/>
      <c r="E26" s="63"/>
      <c r="F26" s="63"/>
      <c r="G26" s="63"/>
      <c r="H26" s="64"/>
    </row>
    <row r="27" spans="2:11" ht="36.75" customHeight="1" thickBot="1">
      <c r="B27" s="72" t="s">
        <v>197</v>
      </c>
      <c r="C27" s="14">
        <f>E20</f>
        <v>4</v>
      </c>
      <c r="D27" s="15">
        <f>E20</f>
        <v>4</v>
      </c>
      <c r="E27" s="15">
        <f>E20</f>
        <v>4</v>
      </c>
      <c r="F27" s="15">
        <f>E20</f>
        <v>4</v>
      </c>
      <c r="G27" s="15">
        <f>E20</f>
        <v>4</v>
      </c>
      <c r="H27" s="15">
        <f>E20</f>
        <v>4</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ht="12.75" customHeight="1">
      <c r="A47" s="1"/>
      <c r="B47" s="1"/>
      <c r="C47" s="1"/>
      <c r="D47" s="1"/>
      <c r="E47" s="1"/>
      <c r="F47" s="153" t="s">
        <v>56</v>
      </c>
      <c r="G47" s="251"/>
      <c r="H47" s="252"/>
      <c r="I47" s="252"/>
      <c r="J47" s="252"/>
      <c r="K47" s="253"/>
      <c r="L47" s="163"/>
      <c r="M47" s="164"/>
      <c r="N47" s="164"/>
      <c r="O47" s="165"/>
      <c r="P47" s="1"/>
      <c r="Q47" s="1"/>
    </row>
    <row r="48" spans="1:17">
      <c r="A48" s="1"/>
      <c r="B48" s="1"/>
      <c r="C48" s="1"/>
      <c r="D48" s="1"/>
      <c r="E48" s="1"/>
      <c r="F48" s="153"/>
      <c r="G48" s="254"/>
      <c r="H48" s="255"/>
      <c r="I48" s="255"/>
      <c r="J48" s="255"/>
      <c r="K48" s="256"/>
      <c r="L48" s="166"/>
      <c r="M48" s="167"/>
      <c r="N48" s="167"/>
      <c r="O48" s="168"/>
      <c r="P48" s="1"/>
      <c r="Q48" s="1"/>
    </row>
    <row r="49" spans="1:17">
      <c r="A49" s="1"/>
      <c r="B49" s="1"/>
      <c r="C49" s="1"/>
      <c r="D49" s="1"/>
      <c r="E49" s="1"/>
      <c r="F49" s="153"/>
      <c r="G49" s="257"/>
      <c r="H49" s="258"/>
      <c r="I49" s="258"/>
      <c r="J49" s="258"/>
      <c r="K49" s="259"/>
      <c r="L49" s="169"/>
      <c r="M49" s="170"/>
      <c r="N49" s="170"/>
      <c r="O49" s="171"/>
      <c r="P49" s="1"/>
      <c r="Q49" s="1"/>
    </row>
    <row r="50" spans="1:17" ht="12.75" customHeight="1">
      <c r="A50" s="1"/>
      <c r="B50" s="1"/>
      <c r="C50" s="1"/>
      <c r="D50" s="1"/>
      <c r="E50" s="1"/>
      <c r="F50" s="153" t="s">
        <v>51</v>
      </c>
      <c r="G50" s="251"/>
      <c r="H50" s="252"/>
      <c r="I50" s="252"/>
      <c r="J50" s="252"/>
      <c r="K50" s="253"/>
      <c r="L50" s="163"/>
      <c r="M50" s="164"/>
      <c r="N50" s="164"/>
      <c r="O50" s="165"/>
      <c r="P50" s="1"/>
      <c r="Q50" s="1"/>
    </row>
    <row r="51" spans="1:17">
      <c r="A51" s="1"/>
      <c r="B51" s="1"/>
      <c r="C51" s="1"/>
      <c r="D51" s="1"/>
      <c r="E51" s="1"/>
      <c r="F51" s="153"/>
      <c r="G51" s="254"/>
      <c r="H51" s="255"/>
      <c r="I51" s="255"/>
      <c r="J51" s="255"/>
      <c r="K51" s="256"/>
      <c r="L51" s="166"/>
      <c r="M51" s="167"/>
      <c r="N51" s="167"/>
      <c r="O51" s="168"/>
      <c r="P51" s="1"/>
      <c r="Q51" s="1"/>
    </row>
    <row r="52" spans="1:17">
      <c r="A52" s="1"/>
      <c r="B52" s="1"/>
      <c r="C52" s="1"/>
      <c r="D52" s="1"/>
      <c r="E52" s="1"/>
      <c r="F52" s="153"/>
      <c r="G52" s="257"/>
      <c r="H52" s="258"/>
      <c r="I52" s="258"/>
      <c r="J52" s="258"/>
      <c r="K52" s="25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40.5" customHeight="1">
      <c r="B57" s="83" t="s">
        <v>381</v>
      </c>
      <c r="C57" s="84"/>
      <c r="D57" s="85"/>
      <c r="E57" s="84" t="s">
        <v>219</v>
      </c>
      <c r="F57" s="128" t="s">
        <v>219</v>
      </c>
      <c r="G57" s="128" t="s">
        <v>219</v>
      </c>
      <c r="H57" s="86" t="s">
        <v>219</v>
      </c>
      <c r="I57" s="86" t="s">
        <v>219</v>
      </c>
      <c r="J57" s="86" t="s">
        <v>219</v>
      </c>
      <c r="K57" s="86" t="s">
        <v>219</v>
      </c>
      <c r="L57" s="128" t="s">
        <v>219</v>
      </c>
      <c r="M57" s="128" t="s">
        <v>219</v>
      </c>
      <c r="N57" s="128"/>
      <c r="O57" s="82">
        <f>COUNTA(C57:N57)</f>
        <v>9</v>
      </c>
      <c r="P57" s="47"/>
      <c r="Q57" s="47"/>
    </row>
    <row r="58" spans="1:17" s="46" customFormat="1" ht="51">
      <c r="B58" s="83" t="s">
        <v>382</v>
      </c>
      <c r="C58" s="84"/>
      <c r="D58" s="85"/>
      <c r="E58" s="84"/>
      <c r="F58" s="78"/>
      <c r="G58" s="78"/>
      <c r="H58" s="86"/>
      <c r="I58" s="86"/>
      <c r="J58" s="86"/>
      <c r="K58" s="86"/>
      <c r="L58" s="78"/>
      <c r="M58" s="78" t="s">
        <v>219</v>
      </c>
      <c r="N58" s="78"/>
      <c r="O58" s="82">
        <f>COUNTA(C58:N58)</f>
        <v>1</v>
      </c>
      <c r="P58" s="47"/>
      <c r="Q58" s="47"/>
    </row>
    <row r="59" spans="1:17" s="46" customFormat="1" ht="103.5" customHeight="1">
      <c r="B59" s="83" t="s">
        <v>303</v>
      </c>
      <c r="C59" s="84"/>
      <c r="D59" s="85" t="s">
        <v>219</v>
      </c>
      <c r="E59" s="84" t="s">
        <v>219</v>
      </c>
      <c r="F59" s="128" t="s">
        <v>219</v>
      </c>
      <c r="G59" s="128" t="s">
        <v>219</v>
      </c>
      <c r="H59" s="86" t="s">
        <v>219</v>
      </c>
      <c r="I59" s="86" t="s">
        <v>219</v>
      </c>
      <c r="J59" s="86" t="s">
        <v>219</v>
      </c>
      <c r="K59" s="86" t="s">
        <v>219</v>
      </c>
      <c r="L59" s="128" t="s">
        <v>219</v>
      </c>
      <c r="M59" s="128" t="s">
        <v>219</v>
      </c>
      <c r="N59" s="128"/>
      <c r="O59" s="82">
        <v>10</v>
      </c>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3" priority="1">
      <formula>"($C$31&gt;0.9)"</formula>
    </cfRule>
    <cfRule type="cellIs" dxfId="22" priority="2" operator="between">
      <formula>"$C$31=0.6"</formula>
      <formula>"$C$31=0.89"</formula>
    </cfRule>
    <cfRule type="expression" dxfId="2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sheetPr>
    <tabColor rgb="FF00B050"/>
  </sheetPr>
  <dimension ref="A1:T84"/>
  <sheetViews>
    <sheetView view="pageBreakPreview" topLeftCell="A55"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8.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7.7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20" t="s">
        <v>75</v>
      </c>
      <c r="D11" s="221"/>
      <c r="E11" s="26" t="s">
        <v>66</v>
      </c>
      <c r="F11" s="226" t="s">
        <v>77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29.25" customHeight="1">
      <c r="A13" s="1"/>
      <c r="B13" s="31" t="s">
        <v>16</v>
      </c>
      <c r="C13" s="220" t="s">
        <v>89</v>
      </c>
      <c r="D13" s="221"/>
      <c r="E13" s="26" t="s">
        <v>67</v>
      </c>
      <c r="F13" s="226" t="s">
        <v>90</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283</v>
      </c>
      <c r="D15" s="247"/>
      <c r="E15" s="81" t="s">
        <v>68</v>
      </c>
      <c r="F15" s="260" t="s">
        <v>90</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07.25" customHeight="1">
      <c r="B20" s="65" t="s">
        <v>322</v>
      </c>
      <c r="C20" s="80"/>
      <c r="D20" s="68" t="s">
        <v>238</v>
      </c>
      <c r="E20" s="67">
        <v>2000</v>
      </c>
      <c r="F20" s="67" t="s">
        <v>96</v>
      </c>
      <c r="G20" s="66" t="s">
        <v>91</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95</v>
      </c>
      <c r="C26" s="62"/>
      <c r="D26" s="63"/>
      <c r="E26" s="63"/>
      <c r="F26" s="63"/>
      <c r="G26" s="63"/>
      <c r="H26" s="64"/>
    </row>
    <row r="27" spans="2:11" ht="36.75" customHeight="1" thickBot="1">
      <c r="B27" s="72" t="s">
        <v>98</v>
      </c>
      <c r="C27" s="14">
        <f>E20</f>
        <v>2000</v>
      </c>
      <c r="D27" s="15">
        <f>E20</f>
        <v>2000</v>
      </c>
      <c r="E27" s="15">
        <f>E20</f>
        <v>2000</v>
      </c>
      <c r="F27" s="15">
        <f>E20</f>
        <v>2000</v>
      </c>
      <c r="G27" s="15">
        <f>E20</f>
        <v>2000</v>
      </c>
      <c r="H27" s="15">
        <f>E20</f>
        <v>2000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124">
        <v>19114800</v>
      </c>
      <c r="D31" s="89">
        <v>282281000</v>
      </c>
      <c r="E31" s="44">
        <v>0</v>
      </c>
      <c r="F31" s="89">
        <v>0</v>
      </c>
      <c r="G31" s="44">
        <v>19114800</v>
      </c>
      <c r="H31" s="45">
        <v>0</v>
      </c>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251"/>
      <c r="H47" s="252"/>
      <c r="I47" s="252"/>
      <c r="J47" s="252"/>
      <c r="K47" s="253"/>
      <c r="L47" s="163"/>
      <c r="M47" s="164"/>
      <c r="N47" s="164"/>
      <c r="O47" s="165"/>
      <c r="P47" s="1"/>
      <c r="Q47" s="1"/>
    </row>
    <row r="48" spans="1:17">
      <c r="A48" s="1"/>
      <c r="B48" s="1"/>
      <c r="C48" s="1"/>
      <c r="D48" s="1"/>
      <c r="E48" s="1"/>
      <c r="F48" s="153"/>
      <c r="G48" s="254"/>
      <c r="H48" s="255"/>
      <c r="I48" s="255"/>
      <c r="J48" s="255"/>
      <c r="K48" s="256"/>
      <c r="L48" s="166"/>
      <c r="M48" s="167"/>
      <c r="N48" s="167"/>
      <c r="O48" s="168"/>
      <c r="P48" s="1"/>
      <c r="Q48" s="1"/>
    </row>
    <row r="49" spans="1:17">
      <c r="A49" s="1"/>
      <c r="B49" s="1"/>
      <c r="C49" s="1"/>
      <c r="D49" s="1"/>
      <c r="E49" s="1"/>
      <c r="F49" s="153"/>
      <c r="G49" s="257"/>
      <c r="H49" s="258"/>
      <c r="I49" s="258"/>
      <c r="J49" s="258"/>
      <c r="K49" s="259"/>
      <c r="L49" s="169"/>
      <c r="M49" s="170"/>
      <c r="N49" s="170"/>
      <c r="O49" s="171"/>
      <c r="P49" s="1"/>
      <c r="Q49" s="1"/>
    </row>
    <row r="50" spans="1:17">
      <c r="A50" s="1"/>
      <c r="B50" s="1"/>
      <c r="C50" s="1"/>
      <c r="D50" s="1"/>
      <c r="E50" s="1"/>
      <c r="F50" s="153" t="s">
        <v>51</v>
      </c>
      <c r="G50" s="251"/>
      <c r="H50" s="252"/>
      <c r="I50" s="252"/>
      <c r="J50" s="252"/>
      <c r="K50" s="253"/>
      <c r="L50" s="163"/>
      <c r="M50" s="164"/>
      <c r="N50" s="164"/>
      <c r="O50" s="165"/>
      <c r="P50" s="1"/>
      <c r="Q50" s="1"/>
    </row>
    <row r="51" spans="1:17">
      <c r="A51" s="1"/>
      <c r="B51" s="1"/>
      <c r="C51" s="1"/>
      <c r="D51" s="1"/>
      <c r="E51" s="1"/>
      <c r="F51" s="153"/>
      <c r="G51" s="254"/>
      <c r="H51" s="255"/>
      <c r="I51" s="255"/>
      <c r="J51" s="255"/>
      <c r="K51" s="256"/>
      <c r="L51" s="166"/>
      <c r="M51" s="167"/>
      <c r="N51" s="167"/>
      <c r="O51" s="168"/>
      <c r="P51" s="1"/>
      <c r="Q51" s="1"/>
    </row>
    <row r="52" spans="1:17">
      <c r="A52" s="1"/>
      <c r="B52" s="1"/>
      <c r="C52" s="1"/>
      <c r="D52" s="1"/>
      <c r="E52" s="1"/>
      <c r="F52" s="153"/>
      <c r="G52" s="257"/>
      <c r="H52" s="258"/>
      <c r="I52" s="258"/>
      <c r="J52" s="258"/>
      <c r="K52" s="25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63.75">
      <c r="B57" s="93" t="s">
        <v>323</v>
      </c>
      <c r="C57" s="84"/>
      <c r="D57" s="85" t="s">
        <v>220</v>
      </c>
      <c r="E57" s="84"/>
      <c r="F57" s="78"/>
      <c r="G57" s="78"/>
      <c r="H57" s="86"/>
      <c r="I57" s="86"/>
      <c r="J57" s="86"/>
      <c r="K57" s="86"/>
      <c r="L57" s="78"/>
      <c r="M57" s="78"/>
      <c r="N57" s="78"/>
      <c r="O57" s="82">
        <f>COUNTA(C57:N57)</f>
        <v>1</v>
      </c>
      <c r="P57" s="47"/>
      <c r="Q57" s="47"/>
    </row>
    <row r="58" spans="1:17" s="46" customFormat="1" ht="60" customHeight="1">
      <c r="B58" s="93" t="s">
        <v>314</v>
      </c>
      <c r="C58" s="84"/>
      <c r="D58" s="85"/>
      <c r="E58" s="84" t="s">
        <v>219</v>
      </c>
      <c r="F58" s="78" t="s">
        <v>219</v>
      </c>
      <c r="G58" s="78" t="s">
        <v>219</v>
      </c>
      <c r="H58" s="86" t="s">
        <v>219</v>
      </c>
      <c r="I58" s="86" t="s">
        <v>219</v>
      </c>
      <c r="J58" s="86" t="s">
        <v>219</v>
      </c>
      <c r="K58" s="86" t="s">
        <v>219</v>
      </c>
      <c r="L58" s="78" t="s">
        <v>219</v>
      </c>
      <c r="M58" s="78" t="s">
        <v>219</v>
      </c>
      <c r="N58" s="78" t="s">
        <v>219</v>
      </c>
      <c r="O58" s="82">
        <f>COUNTA(C58:N58)</f>
        <v>10</v>
      </c>
      <c r="P58" s="47"/>
      <c r="Q58" s="47"/>
    </row>
    <row r="59" spans="1:17" s="46" customFormat="1" ht="13.5" customHeight="1">
      <c r="B59" s="139"/>
      <c r="C59" s="139"/>
      <c r="D59" s="139"/>
      <c r="E59" s="139"/>
      <c r="F59" s="139"/>
      <c r="G59" s="139"/>
      <c r="H59" s="139"/>
      <c r="I59" s="139"/>
      <c r="J59" s="139"/>
      <c r="K59" s="139"/>
      <c r="L59" s="139"/>
      <c r="M59" s="139"/>
      <c r="N59" s="139"/>
      <c r="O59" s="139"/>
      <c r="P59" s="47"/>
      <c r="Q59" s="47"/>
    </row>
    <row r="60" spans="1:17" s="46" customFormat="1">
      <c r="B60" s="138"/>
      <c r="C60" s="139"/>
      <c r="D60" s="139"/>
      <c r="E60" s="139"/>
      <c r="F60" s="139"/>
      <c r="G60" s="139"/>
      <c r="H60" s="139"/>
      <c r="I60" s="139"/>
      <c r="J60" s="139"/>
      <c r="K60" s="139"/>
      <c r="L60" s="139"/>
      <c r="M60" s="139"/>
      <c r="N60" s="139"/>
      <c r="O60" s="139"/>
      <c r="P60" s="47"/>
      <c r="Q60" s="47"/>
    </row>
    <row r="61" spans="1:17" s="46" customFormat="1">
      <c r="B61" s="84"/>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101" priority="1">
      <formula>"($C$31&gt;0.9)"</formula>
    </cfRule>
    <cfRule type="cellIs" dxfId="100" priority="2" operator="between">
      <formula>"$C$31=0.6"</formula>
      <formula>"$C$31=0.89"</formula>
    </cfRule>
    <cfRule type="expression" dxfId="9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30.xml><?xml version="1.0" encoding="utf-8"?>
<worksheet xmlns="http://schemas.openxmlformats.org/spreadsheetml/2006/main" xmlns:r="http://schemas.openxmlformats.org/officeDocument/2006/relationships">
  <sheetPr>
    <tabColor rgb="FF0070C0"/>
  </sheetPr>
  <dimension ref="A1:T84"/>
  <sheetViews>
    <sheetView view="pageBreakPreview" topLeftCell="A40" zoomScale="70" zoomScaleNormal="100" zoomScaleSheetLayoutView="70" workbookViewId="0">
      <selection activeCell="G20" sqref="G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3.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4.7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3"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8.75" customHeight="1">
      <c r="A13" s="1"/>
      <c r="B13" s="31" t="s">
        <v>16</v>
      </c>
      <c r="C13" s="220" t="s">
        <v>199</v>
      </c>
      <c r="D13" s="221"/>
      <c r="E13" s="26" t="s">
        <v>67</v>
      </c>
      <c r="F13" s="226" t="s">
        <v>200</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384</v>
      </c>
      <c r="D15" s="247"/>
      <c r="E15" s="81" t="s">
        <v>68</v>
      </c>
      <c r="F15" s="260" t="s">
        <v>383</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265</v>
      </c>
      <c r="E20" s="88">
        <v>2</v>
      </c>
      <c r="F20" s="67" t="s">
        <v>406</v>
      </c>
      <c r="G20" s="66" t="s">
        <v>201</v>
      </c>
      <c r="H20" s="107"/>
      <c r="I20" s="108"/>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203</v>
      </c>
      <c r="C26" s="62"/>
      <c r="D26" s="63"/>
      <c r="E26" s="63"/>
      <c r="F26" s="63"/>
      <c r="G26" s="63"/>
      <c r="H26" s="64"/>
    </row>
    <row r="27" spans="2:11" ht="36.75" customHeight="1" thickBot="1">
      <c r="B27" s="72" t="s">
        <v>202</v>
      </c>
      <c r="C27" s="14">
        <f>E20</f>
        <v>2</v>
      </c>
      <c r="D27" s="15">
        <f>E20</f>
        <v>2</v>
      </c>
      <c r="E27" s="15">
        <f>E20</f>
        <v>2</v>
      </c>
      <c r="F27" s="15">
        <f>E20</f>
        <v>2</v>
      </c>
      <c r="G27" s="15">
        <f>E20</f>
        <v>2</v>
      </c>
      <c r="H27" s="15">
        <f>E20</f>
        <v>2</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102"/>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06"/>
      <c r="I44" s="306"/>
      <c r="J44" s="306"/>
      <c r="K44" s="307"/>
      <c r="L44" s="200"/>
      <c r="M44" s="201"/>
      <c r="N44" s="201"/>
      <c r="O44" s="201"/>
      <c r="P44" s="1"/>
      <c r="Q44" s="1"/>
    </row>
    <row r="45" spans="1:17">
      <c r="A45" s="1"/>
      <c r="B45" s="1"/>
      <c r="C45" s="1"/>
      <c r="D45" s="1"/>
      <c r="E45" s="1"/>
      <c r="F45" s="153"/>
      <c r="G45" s="308"/>
      <c r="H45" s="309"/>
      <c r="I45" s="309"/>
      <c r="J45" s="309"/>
      <c r="K45" s="310"/>
      <c r="L45" s="201"/>
      <c r="M45" s="201"/>
      <c r="N45" s="201"/>
      <c r="O45" s="201"/>
      <c r="P45" s="1"/>
      <c r="Q45" s="1"/>
    </row>
    <row r="46" spans="1:17">
      <c r="A46" s="1"/>
      <c r="B46" s="1"/>
      <c r="C46" s="1"/>
      <c r="D46" s="1"/>
      <c r="E46" s="1"/>
      <c r="F46" s="153"/>
      <c r="G46" s="311"/>
      <c r="H46" s="312"/>
      <c r="I46" s="312"/>
      <c r="J46" s="312"/>
      <c r="K46" s="313"/>
      <c r="L46" s="201"/>
      <c r="M46" s="201"/>
      <c r="N46" s="201"/>
      <c r="O46" s="201"/>
      <c r="P46" s="1"/>
      <c r="Q46" s="1"/>
    </row>
    <row r="47" spans="1:17">
      <c r="A47" s="1"/>
      <c r="B47" s="1"/>
      <c r="C47" s="1"/>
      <c r="D47" s="1"/>
      <c r="E47" s="1"/>
      <c r="F47" s="153" t="s">
        <v>56</v>
      </c>
      <c r="G47" s="340"/>
      <c r="H47" s="341"/>
      <c r="I47" s="341"/>
      <c r="J47" s="341"/>
      <c r="K47" s="342"/>
      <c r="L47" s="163"/>
      <c r="M47" s="164"/>
      <c r="N47" s="164"/>
      <c r="O47" s="165"/>
      <c r="P47" s="1"/>
      <c r="Q47" s="1"/>
    </row>
    <row r="48" spans="1:17">
      <c r="A48" s="1"/>
      <c r="B48" s="1"/>
      <c r="C48" s="1"/>
      <c r="D48" s="1"/>
      <c r="E48" s="1"/>
      <c r="F48" s="153"/>
      <c r="G48" s="343"/>
      <c r="H48" s="344"/>
      <c r="I48" s="344"/>
      <c r="J48" s="344"/>
      <c r="K48" s="345"/>
      <c r="L48" s="166"/>
      <c r="M48" s="167"/>
      <c r="N48" s="167"/>
      <c r="O48" s="168"/>
      <c r="P48" s="1"/>
      <c r="Q48" s="1"/>
    </row>
    <row r="49" spans="1:17">
      <c r="A49" s="1"/>
      <c r="B49" s="1"/>
      <c r="C49" s="1"/>
      <c r="D49" s="1"/>
      <c r="E49" s="1"/>
      <c r="F49" s="153"/>
      <c r="G49" s="346"/>
      <c r="H49" s="347"/>
      <c r="I49" s="347"/>
      <c r="J49" s="347"/>
      <c r="K49" s="348"/>
      <c r="L49" s="169"/>
      <c r="M49" s="170"/>
      <c r="N49" s="170"/>
      <c r="O49" s="171"/>
      <c r="P49" s="1"/>
      <c r="Q49" s="1"/>
    </row>
    <row r="50" spans="1:17">
      <c r="A50" s="1"/>
      <c r="B50" s="1"/>
      <c r="C50" s="1"/>
      <c r="D50" s="1"/>
      <c r="E50" s="1"/>
      <c r="F50" s="153" t="s">
        <v>51</v>
      </c>
      <c r="G50" s="163"/>
      <c r="H50" s="164"/>
      <c r="I50" s="164"/>
      <c r="J50" s="164"/>
      <c r="K50" s="165"/>
      <c r="L50" s="163"/>
      <c r="M50" s="164"/>
      <c r="N50" s="164"/>
      <c r="O50" s="165"/>
      <c r="P50" s="1"/>
      <c r="Q50" s="1"/>
    </row>
    <row r="51" spans="1:17">
      <c r="A51" s="1"/>
      <c r="B51" s="1"/>
      <c r="C51" s="1"/>
      <c r="D51" s="1"/>
      <c r="E51" s="1"/>
      <c r="F51" s="153"/>
      <c r="G51" s="166"/>
      <c r="H51" s="167"/>
      <c r="I51" s="167"/>
      <c r="J51" s="167"/>
      <c r="K51" s="168"/>
      <c r="L51" s="166"/>
      <c r="M51" s="167"/>
      <c r="N51" s="167"/>
      <c r="O51" s="168"/>
      <c r="P51" s="1"/>
      <c r="Q51" s="1"/>
    </row>
    <row r="52" spans="1:17" ht="23.25" customHeight="1">
      <c r="A52" s="1"/>
      <c r="B52" s="1"/>
      <c r="C52" s="1"/>
      <c r="D52" s="1"/>
      <c r="E52" s="1"/>
      <c r="F52" s="153"/>
      <c r="G52" s="169"/>
      <c r="H52" s="170"/>
      <c r="I52" s="170"/>
      <c r="J52" s="170"/>
      <c r="K52" s="171"/>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c r="B57" s="83"/>
      <c r="C57" s="84"/>
      <c r="D57" s="85"/>
      <c r="E57" s="84"/>
      <c r="F57" s="78"/>
      <c r="G57" s="78"/>
      <c r="H57" s="86"/>
      <c r="I57" s="86"/>
      <c r="J57" s="86"/>
      <c r="K57" s="86"/>
      <c r="L57" s="78"/>
      <c r="M57" s="78"/>
      <c r="N57" s="78"/>
      <c r="O57" s="82"/>
      <c r="P57" s="47"/>
      <c r="Q57" s="47"/>
    </row>
    <row r="58" spans="1:17" s="46" customForma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0" priority="1">
      <formula>"($C$31&gt;0.9)"</formula>
    </cfRule>
    <cfRule type="cellIs" dxfId="19" priority="2" operator="between">
      <formula>"$C$31=0.6"</formula>
      <formula>"$C$31=0.89"</formula>
    </cfRule>
    <cfRule type="expression" dxfId="1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31.xml><?xml version="1.0" encoding="utf-8"?>
<worksheet xmlns="http://schemas.openxmlformats.org/spreadsheetml/2006/main" xmlns:r="http://schemas.openxmlformats.org/officeDocument/2006/relationships">
  <sheetPr>
    <tabColor rgb="FF0070C0"/>
  </sheetPr>
  <dimension ref="A1:T84"/>
  <sheetViews>
    <sheetView view="pageBreakPreview" topLeftCell="A34" zoomScale="70" zoomScaleNormal="100" zoomScaleSheetLayoutView="70" workbookViewId="0">
      <selection activeCell="O71" sqref="O71"/>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7.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1"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9.75" customHeight="1">
      <c r="A11" s="1"/>
      <c r="B11" s="31" t="s">
        <v>15</v>
      </c>
      <c r="C11" s="220" t="s">
        <v>166</v>
      </c>
      <c r="D11" s="221"/>
      <c r="E11" s="26" t="s">
        <v>66</v>
      </c>
      <c r="F11" s="226" t="s">
        <v>167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5" customHeight="1">
      <c r="A13" s="1"/>
      <c r="B13" s="31" t="s">
        <v>16</v>
      </c>
      <c r="C13" s="220" t="s">
        <v>204</v>
      </c>
      <c r="D13" s="221"/>
      <c r="E13" s="26" t="s">
        <v>67</v>
      </c>
      <c r="F13" s="226" t="s">
        <v>205</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60" customHeight="1">
      <c r="B15" s="79" t="s">
        <v>20</v>
      </c>
      <c r="C15" s="247" t="s">
        <v>385</v>
      </c>
      <c r="D15" s="247"/>
      <c r="E15" s="81" t="s">
        <v>68</v>
      </c>
      <c r="F15" s="260" t="s">
        <v>385</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42.5" customHeight="1">
      <c r="B20" s="65" t="s">
        <v>336</v>
      </c>
      <c r="C20" s="80"/>
      <c r="D20" s="68" t="s">
        <v>266</v>
      </c>
      <c r="E20" s="88">
        <v>100</v>
      </c>
      <c r="F20" s="67" t="s">
        <v>82</v>
      </c>
      <c r="G20" s="66" t="s">
        <v>407</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165</v>
      </c>
      <c r="C26" s="62"/>
      <c r="D26" s="63"/>
      <c r="E26" s="63"/>
      <c r="F26" s="63"/>
      <c r="G26" s="63"/>
      <c r="H26" s="64"/>
    </row>
    <row r="27" spans="2:11" ht="36.75" customHeight="1" thickBot="1">
      <c r="B27" s="72" t="s">
        <v>206</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305"/>
      <c r="H44" s="332"/>
      <c r="I44" s="332"/>
      <c r="J44" s="332"/>
      <c r="K44" s="333"/>
      <c r="L44" s="200"/>
      <c r="M44" s="201"/>
      <c r="N44" s="201"/>
      <c r="O44" s="201"/>
      <c r="P44" s="1"/>
      <c r="Q44" s="1"/>
    </row>
    <row r="45" spans="1:17">
      <c r="A45" s="1"/>
      <c r="B45" s="1"/>
      <c r="C45" s="1"/>
      <c r="D45" s="1"/>
      <c r="E45" s="1"/>
      <c r="F45" s="153"/>
      <c r="G45" s="334"/>
      <c r="H45" s="335"/>
      <c r="I45" s="335"/>
      <c r="J45" s="335"/>
      <c r="K45" s="336"/>
      <c r="L45" s="201"/>
      <c r="M45" s="201"/>
      <c r="N45" s="201"/>
      <c r="O45" s="201"/>
      <c r="P45" s="1"/>
      <c r="Q45" s="1"/>
    </row>
    <row r="46" spans="1:17">
      <c r="A46" s="1"/>
      <c r="B46" s="1"/>
      <c r="C46" s="1"/>
      <c r="D46" s="1"/>
      <c r="E46" s="1"/>
      <c r="F46" s="153"/>
      <c r="G46" s="337"/>
      <c r="H46" s="338"/>
      <c r="I46" s="338"/>
      <c r="J46" s="338"/>
      <c r="K46" s="339"/>
      <c r="L46" s="201"/>
      <c r="M46" s="201"/>
      <c r="N46" s="201"/>
      <c r="O46" s="201"/>
      <c r="P46" s="1"/>
      <c r="Q46" s="1"/>
    </row>
    <row r="47" spans="1:17">
      <c r="A47" s="1"/>
      <c r="B47" s="1"/>
      <c r="C47" s="1"/>
      <c r="D47" s="1"/>
      <c r="E47" s="1"/>
      <c r="F47" s="153" t="s">
        <v>56</v>
      </c>
      <c r="G47" s="305"/>
      <c r="H47" s="332"/>
      <c r="I47" s="332"/>
      <c r="J47" s="332"/>
      <c r="K47" s="333"/>
      <c r="L47" s="163"/>
      <c r="M47" s="164"/>
      <c r="N47" s="164"/>
      <c r="O47" s="165"/>
      <c r="P47" s="1"/>
      <c r="Q47" s="1"/>
    </row>
    <row r="48" spans="1:17">
      <c r="A48" s="1"/>
      <c r="B48" s="1"/>
      <c r="C48" s="1"/>
      <c r="D48" s="1"/>
      <c r="E48" s="1"/>
      <c r="F48" s="153"/>
      <c r="G48" s="334"/>
      <c r="H48" s="335"/>
      <c r="I48" s="335"/>
      <c r="J48" s="335"/>
      <c r="K48" s="336"/>
      <c r="L48" s="166"/>
      <c r="M48" s="167"/>
      <c r="N48" s="167"/>
      <c r="O48" s="168"/>
      <c r="P48" s="1"/>
      <c r="Q48" s="1"/>
    </row>
    <row r="49" spans="1:17">
      <c r="A49" s="1"/>
      <c r="B49" s="1"/>
      <c r="C49" s="1"/>
      <c r="D49" s="1"/>
      <c r="E49" s="1"/>
      <c r="F49" s="153"/>
      <c r="G49" s="337"/>
      <c r="H49" s="338"/>
      <c r="I49" s="338"/>
      <c r="J49" s="338"/>
      <c r="K49" s="339"/>
      <c r="L49" s="169"/>
      <c r="M49" s="170"/>
      <c r="N49" s="170"/>
      <c r="O49" s="171"/>
      <c r="P49" s="1"/>
      <c r="Q49" s="1"/>
    </row>
    <row r="50" spans="1:17">
      <c r="A50" s="1"/>
      <c r="B50" s="1"/>
      <c r="C50" s="1"/>
      <c r="D50" s="1"/>
      <c r="E50" s="1"/>
      <c r="F50" s="153" t="s">
        <v>51</v>
      </c>
      <c r="G50" s="305"/>
      <c r="H50" s="332"/>
      <c r="I50" s="332"/>
      <c r="J50" s="332"/>
      <c r="K50" s="333"/>
      <c r="L50" s="163"/>
      <c r="M50" s="164"/>
      <c r="N50" s="164"/>
      <c r="O50" s="165"/>
      <c r="P50" s="1"/>
      <c r="Q50" s="1"/>
    </row>
    <row r="51" spans="1:17">
      <c r="A51" s="1"/>
      <c r="B51" s="1"/>
      <c r="C51" s="1"/>
      <c r="D51" s="1"/>
      <c r="E51" s="1"/>
      <c r="F51" s="153"/>
      <c r="G51" s="334"/>
      <c r="H51" s="335"/>
      <c r="I51" s="335"/>
      <c r="J51" s="335"/>
      <c r="K51" s="336"/>
      <c r="L51" s="166"/>
      <c r="M51" s="167"/>
      <c r="N51" s="167"/>
      <c r="O51" s="168"/>
      <c r="P51" s="1"/>
      <c r="Q51" s="1"/>
    </row>
    <row r="52" spans="1:17">
      <c r="A52" s="1"/>
      <c r="B52" s="1"/>
      <c r="C52" s="1"/>
      <c r="D52" s="1"/>
      <c r="E52" s="1"/>
      <c r="F52" s="153"/>
      <c r="G52" s="337"/>
      <c r="H52" s="338"/>
      <c r="I52" s="338"/>
      <c r="J52" s="338"/>
      <c r="K52" s="33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386</v>
      </c>
      <c r="C57" s="84"/>
      <c r="D57" s="85"/>
      <c r="E57" s="84" t="s">
        <v>219</v>
      </c>
      <c r="F57" s="78" t="s">
        <v>219</v>
      </c>
      <c r="G57" s="78" t="s">
        <v>219</v>
      </c>
      <c r="H57" s="86" t="s">
        <v>219</v>
      </c>
      <c r="I57" s="86" t="s">
        <v>219</v>
      </c>
      <c r="J57" s="86" t="s">
        <v>219</v>
      </c>
      <c r="K57" s="86" t="s">
        <v>219</v>
      </c>
      <c r="L57" s="78" t="s">
        <v>219</v>
      </c>
      <c r="M57" s="78" t="s">
        <v>219</v>
      </c>
      <c r="N57" s="78" t="s">
        <v>219</v>
      </c>
      <c r="O57" s="82">
        <f>COUNTA(C57:N57)</f>
        <v>10</v>
      </c>
      <c r="P57" s="47"/>
      <c r="Q57" s="47"/>
    </row>
    <row r="58" spans="1:17" s="46" customFormat="1">
      <c r="B58" s="83"/>
      <c r="C58" s="84"/>
      <c r="D58" s="85"/>
      <c r="E58" s="84"/>
      <c r="F58" s="78"/>
      <c r="G58" s="78"/>
      <c r="H58" s="86"/>
      <c r="I58" s="86"/>
      <c r="J58" s="86"/>
      <c r="K58" s="86"/>
      <c r="L58" s="78"/>
      <c r="M58" s="78"/>
      <c r="N58" s="78"/>
      <c r="O58" s="82">
        <f>COUNTA(C58:N58)</f>
        <v>0</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17" priority="1">
      <formula>"($C$31&gt;0.9)"</formula>
    </cfRule>
    <cfRule type="cellIs" dxfId="16" priority="2" operator="between">
      <formula>"$C$31=0.6"</formula>
      <formula>"$C$31=0.89"</formula>
    </cfRule>
    <cfRule type="expression" dxfId="1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32.xml><?xml version="1.0" encoding="utf-8"?>
<worksheet xmlns="http://schemas.openxmlformats.org/spreadsheetml/2006/main" xmlns:r="http://schemas.openxmlformats.org/officeDocument/2006/relationships">
  <sheetPr>
    <tabColor rgb="FF7030A0"/>
  </sheetPr>
  <dimension ref="A1:T84"/>
  <sheetViews>
    <sheetView view="pageBreakPreview" topLeftCell="A49"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3.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5.5" customHeight="1">
      <c r="A11" s="1"/>
      <c r="B11" s="31" t="s">
        <v>15</v>
      </c>
      <c r="C11" s="220" t="s">
        <v>207</v>
      </c>
      <c r="D11" s="221"/>
      <c r="E11" s="26" t="s">
        <v>66</v>
      </c>
      <c r="F11" s="226" t="s">
        <v>209</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6.25" customHeight="1">
      <c r="A13" s="1"/>
      <c r="B13" s="31" t="s">
        <v>16</v>
      </c>
      <c r="C13" s="220" t="s">
        <v>208</v>
      </c>
      <c r="D13" s="221"/>
      <c r="E13" s="26" t="s">
        <v>67</v>
      </c>
      <c r="F13" s="226" t="s">
        <v>210</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39" customHeight="1">
      <c r="B15" s="79" t="s">
        <v>20</v>
      </c>
      <c r="C15" s="349" t="s">
        <v>292</v>
      </c>
      <c r="D15" s="247"/>
      <c r="E15" s="81" t="s">
        <v>68</v>
      </c>
      <c r="F15" s="260" t="s">
        <v>387</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204" customHeight="1">
      <c r="B20" s="65" t="s">
        <v>388</v>
      </c>
      <c r="C20" s="80"/>
      <c r="D20" s="68" t="s">
        <v>267</v>
      </c>
      <c r="E20" s="88">
        <v>100</v>
      </c>
      <c r="F20" s="67" t="s">
        <v>82</v>
      </c>
      <c r="G20" s="66" t="s">
        <v>212</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214</v>
      </c>
      <c r="C26" s="62"/>
      <c r="D26" s="63"/>
      <c r="E26" s="63"/>
      <c r="F26" s="63"/>
      <c r="G26" s="63"/>
      <c r="H26" s="64"/>
    </row>
    <row r="27" spans="2:11" ht="36.75" customHeight="1" thickBot="1">
      <c r="B27" s="72" t="s">
        <v>213</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251"/>
      <c r="H47" s="252"/>
      <c r="I47" s="252"/>
      <c r="J47" s="252"/>
      <c r="K47" s="253"/>
      <c r="L47" s="163"/>
      <c r="M47" s="164"/>
      <c r="N47" s="164"/>
      <c r="O47" s="165"/>
      <c r="P47" s="1"/>
      <c r="Q47" s="1"/>
    </row>
    <row r="48" spans="1:17">
      <c r="A48" s="1"/>
      <c r="B48" s="1"/>
      <c r="C48" s="1"/>
      <c r="D48" s="1"/>
      <c r="E48" s="1"/>
      <c r="F48" s="153"/>
      <c r="G48" s="254"/>
      <c r="H48" s="255"/>
      <c r="I48" s="255"/>
      <c r="J48" s="255"/>
      <c r="K48" s="256"/>
      <c r="L48" s="166"/>
      <c r="M48" s="167"/>
      <c r="N48" s="167"/>
      <c r="O48" s="168"/>
      <c r="P48" s="1"/>
      <c r="Q48" s="1"/>
    </row>
    <row r="49" spans="1:17">
      <c r="A49" s="1"/>
      <c r="B49" s="1"/>
      <c r="C49" s="1"/>
      <c r="D49" s="1"/>
      <c r="E49" s="1"/>
      <c r="F49" s="153"/>
      <c r="G49" s="257"/>
      <c r="H49" s="258"/>
      <c r="I49" s="258"/>
      <c r="J49" s="258"/>
      <c r="K49" s="259"/>
      <c r="L49" s="169"/>
      <c r="M49" s="170"/>
      <c r="N49" s="170"/>
      <c r="O49" s="171"/>
      <c r="P49" s="1"/>
      <c r="Q49" s="1"/>
    </row>
    <row r="50" spans="1:17">
      <c r="A50" s="1"/>
      <c r="B50" s="1"/>
      <c r="C50" s="1"/>
      <c r="D50" s="1"/>
      <c r="E50" s="1"/>
      <c r="F50" s="153" t="s">
        <v>51</v>
      </c>
      <c r="G50" s="251"/>
      <c r="H50" s="252"/>
      <c r="I50" s="252"/>
      <c r="J50" s="252"/>
      <c r="K50" s="253"/>
      <c r="L50" s="163"/>
      <c r="M50" s="164"/>
      <c r="N50" s="164"/>
      <c r="O50" s="165"/>
      <c r="P50" s="1"/>
      <c r="Q50" s="1"/>
    </row>
    <row r="51" spans="1:17">
      <c r="A51" s="1"/>
      <c r="B51" s="1"/>
      <c r="C51" s="1"/>
      <c r="D51" s="1"/>
      <c r="E51" s="1"/>
      <c r="F51" s="153"/>
      <c r="G51" s="254"/>
      <c r="H51" s="255"/>
      <c r="I51" s="255"/>
      <c r="J51" s="255"/>
      <c r="K51" s="256"/>
      <c r="L51" s="166"/>
      <c r="M51" s="167"/>
      <c r="N51" s="167"/>
      <c r="O51" s="168"/>
      <c r="P51" s="1"/>
      <c r="Q51" s="1"/>
    </row>
    <row r="52" spans="1:17">
      <c r="A52" s="1"/>
      <c r="B52" s="1"/>
      <c r="C52" s="1"/>
      <c r="D52" s="1"/>
      <c r="E52" s="1"/>
      <c r="F52" s="153"/>
      <c r="G52" s="257"/>
      <c r="H52" s="258"/>
      <c r="I52" s="258"/>
      <c r="J52" s="258"/>
      <c r="K52" s="25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389</v>
      </c>
      <c r="C57" s="84" t="s">
        <v>219</v>
      </c>
      <c r="D57" s="85" t="s">
        <v>219</v>
      </c>
      <c r="E57" s="84" t="s">
        <v>219</v>
      </c>
      <c r="F57" s="78"/>
      <c r="G57" s="78"/>
      <c r="H57" s="86"/>
      <c r="I57" s="86"/>
      <c r="J57" s="86"/>
      <c r="K57" s="86"/>
      <c r="L57" s="78"/>
      <c r="M57" s="78"/>
      <c r="N57" s="78"/>
      <c r="O57" s="82">
        <f>COUNTA(C57:N57)</f>
        <v>3</v>
      </c>
      <c r="P57" s="47"/>
      <c r="Q57" s="47"/>
    </row>
    <row r="58" spans="1:17" s="46" customFormat="1" ht="51">
      <c r="B58" s="83" t="s">
        <v>227</v>
      </c>
      <c r="C58" s="84" t="s">
        <v>219</v>
      </c>
      <c r="D58" s="84" t="s">
        <v>219</v>
      </c>
      <c r="E58" s="84" t="s">
        <v>219</v>
      </c>
      <c r="F58" s="84" t="s">
        <v>219</v>
      </c>
      <c r="G58" s="84" t="s">
        <v>219</v>
      </c>
      <c r="H58" s="84" t="s">
        <v>219</v>
      </c>
      <c r="I58" s="84" t="s">
        <v>219</v>
      </c>
      <c r="J58" s="84" t="s">
        <v>219</v>
      </c>
      <c r="K58" s="84" t="s">
        <v>219</v>
      </c>
      <c r="L58" s="84" t="s">
        <v>219</v>
      </c>
      <c r="M58" s="84" t="s">
        <v>219</v>
      </c>
      <c r="N58" s="84" t="s">
        <v>219</v>
      </c>
      <c r="O58" s="82">
        <f>COUNTA(C58:N58)</f>
        <v>12</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t="s">
        <v>298</v>
      </c>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4" priority="1">
      <formula>"($C$31&gt;0.9)"</formula>
    </cfRule>
    <cfRule type="cellIs" dxfId="13" priority="2" operator="between">
      <formula>"$C$31=0.6"</formula>
      <formula>"$C$31=0.89"</formula>
    </cfRule>
    <cfRule type="expression" dxfId="1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0" orientation="portrait" r:id="rId1"/>
  <headerFooter alignWithMargins="0">
    <oddFooter>&amp;CPàgina &amp;P de &amp;N</oddFooter>
  </headerFooter>
  <drawing r:id="rId2"/>
  <legacyDrawing r:id="rId3"/>
</worksheet>
</file>

<file path=xl/worksheets/sheet33.xml><?xml version="1.0" encoding="utf-8"?>
<worksheet xmlns="http://schemas.openxmlformats.org/spreadsheetml/2006/main" xmlns:r="http://schemas.openxmlformats.org/officeDocument/2006/relationships">
  <sheetPr>
    <tabColor rgb="FF7030A0"/>
  </sheetPr>
  <dimension ref="A1:T84"/>
  <sheetViews>
    <sheetView topLeftCell="B49" zoomScale="70" zoomScaleNormal="70" zoomScaleSheetLayoutView="9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6.5" customHeight="1">
      <c r="A7" s="1"/>
      <c r="B7" s="77" t="s">
        <v>64</v>
      </c>
      <c r="C7" s="220" t="s">
        <v>80</v>
      </c>
      <c r="D7" s="221"/>
      <c r="E7" s="26" t="s">
        <v>12</v>
      </c>
      <c r="F7" s="220" t="s">
        <v>390</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8.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0" customHeight="1">
      <c r="A11" s="1"/>
      <c r="B11" s="31" t="s">
        <v>15</v>
      </c>
      <c r="C11" s="220" t="s">
        <v>207</v>
      </c>
      <c r="D11" s="221"/>
      <c r="E11" s="26" t="s">
        <v>66</v>
      </c>
      <c r="F11" s="226" t="s">
        <v>209</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62.25" customHeight="1">
      <c r="A13" s="1"/>
      <c r="B13" s="31" t="s">
        <v>16</v>
      </c>
      <c r="C13" s="220" t="s">
        <v>208</v>
      </c>
      <c r="D13" s="221"/>
      <c r="E13" s="26" t="s">
        <v>67</v>
      </c>
      <c r="F13" s="226" t="s">
        <v>211</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391</v>
      </c>
      <c r="D15" s="247"/>
      <c r="E15" s="81" t="s">
        <v>68</v>
      </c>
      <c r="F15" s="260" t="s">
        <v>392</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269</v>
      </c>
      <c r="C20" s="80"/>
      <c r="D20" s="68" t="s">
        <v>268</v>
      </c>
      <c r="E20" s="88">
        <v>6</v>
      </c>
      <c r="F20" s="67" t="s">
        <v>408</v>
      </c>
      <c r="G20" s="66" t="s">
        <v>215</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216</v>
      </c>
      <c r="C26" s="62"/>
      <c r="D26" s="63"/>
      <c r="E26" s="63"/>
      <c r="F26" s="63"/>
      <c r="G26" s="63"/>
      <c r="H26" s="64"/>
    </row>
    <row r="27" spans="2:11" ht="36.75" customHeight="1" thickBot="1">
      <c r="B27" s="72" t="s">
        <v>217</v>
      </c>
      <c r="C27" s="14">
        <f>E20</f>
        <v>6</v>
      </c>
      <c r="D27" s="15">
        <f>E20</f>
        <v>6</v>
      </c>
      <c r="E27" s="15">
        <f>E20</f>
        <v>6</v>
      </c>
      <c r="F27" s="15">
        <f>E20</f>
        <v>6</v>
      </c>
      <c r="G27" s="15">
        <f>E20</f>
        <v>6</v>
      </c>
      <c r="H27" s="15">
        <f>E20</f>
        <v>6</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251"/>
      <c r="H47" s="252"/>
      <c r="I47" s="252"/>
      <c r="J47" s="252"/>
      <c r="K47" s="253"/>
      <c r="L47" s="163"/>
      <c r="M47" s="164"/>
      <c r="N47" s="164"/>
      <c r="O47" s="165"/>
      <c r="P47" s="1"/>
      <c r="Q47" s="1"/>
    </row>
    <row r="48" spans="1:17">
      <c r="A48" s="1"/>
      <c r="B48" s="1"/>
      <c r="C48" s="1"/>
      <c r="D48" s="1"/>
      <c r="E48" s="1"/>
      <c r="F48" s="153"/>
      <c r="G48" s="254"/>
      <c r="H48" s="255"/>
      <c r="I48" s="255"/>
      <c r="J48" s="255"/>
      <c r="K48" s="256"/>
      <c r="L48" s="166"/>
      <c r="M48" s="167"/>
      <c r="N48" s="167"/>
      <c r="O48" s="168"/>
      <c r="P48" s="1"/>
      <c r="Q48" s="1"/>
    </row>
    <row r="49" spans="1:17">
      <c r="A49" s="1"/>
      <c r="B49" s="1"/>
      <c r="C49" s="1"/>
      <c r="D49" s="1"/>
      <c r="E49" s="1"/>
      <c r="F49" s="153"/>
      <c r="G49" s="257"/>
      <c r="H49" s="258"/>
      <c r="I49" s="258"/>
      <c r="J49" s="258"/>
      <c r="K49" s="259"/>
      <c r="L49" s="169"/>
      <c r="M49" s="170"/>
      <c r="N49" s="170"/>
      <c r="O49" s="171"/>
      <c r="P49" s="1"/>
      <c r="Q49" s="1"/>
    </row>
    <row r="50" spans="1:17">
      <c r="A50" s="1"/>
      <c r="B50" s="1"/>
      <c r="C50" s="1"/>
      <c r="D50" s="1"/>
      <c r="E50" s="1"/>
      <c r="F50" s="153" t="s">
        <v>51</v>
      </c>
      <c r="G50" s="251"/>
      <c r="H50" s="252"/>
      <c r="I50" s="252"/>
      <c r="J50" s="252"/>
      <c r="K50" s="253"/>
      <c r="L50" s="163"/>
      <c r="M50" s="164"/>
      <c r="N50" s="164"/>
      <c r="O50" s="165"/>
      <c r="P50" s="1"/>
      <c r="Q50" s="1"/>
    </row>
    <row r="51" spans="1:17">
      <c r="A51" s="1"/>
      <c r="B51" s="1"/>
      <c r="C51" s="1"/>
      <c r="D51" s="1"/>
      <c r="E51" s="1"/>
      <c r="F51" s="153"/>
      <c r="G51" s="254"/>
      <c r="H51" s="255"/>
      <c r="I51" s="255"/>
      <c r="J51" s="255"/>
      <c r="K51" s="256"/>
      <c r="L51" s="166"/>
      <c r="M51" s="167"/>
      <c r="N51" s="167"/>
      <c r="O51" s="168"/>
      <c r="P51" s="1"/>
      <c r="Q51" s="1"/>
    </row>
    <row r="52" spans="1:17">
      <c r="A52" s="1"/>
      <c r="B52" s="1"/>
      <c r="C52" s="1"/>
      <c r="D52" s="1"/>
      <c r="E52" s="1"/>
      <c r="F52" s="153"/>
      <c r="G52" s="257"/>
      <c r="H52" s="258"/>
      <c r="I52" s="258"/>
      <c r="J52" s="258"/>
      <c r="K52" s="25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1">
      <c r="B57" s="83" t="s">
        <v>304</v>
      </c>
      <c r="C57" s="84"/>
      <c r="D57" s="85"/>
      <c r="E57" s="84"/>
      <c r="F57" s="78"/>
      <c r="G57" s="78"/>
      <c r="H57" s="86" t="s">
        <v>219</v>
      </c>
      <c r="I57" s="86" t="s">
        <v>219</v>
      </c>
      <c r="J57" s="86"/>
      <c r="K57" s="86"/>
      <c r="L57" s="78"/>
      <c r="M57" s="78"/>
      <c r="N57" s="78"/>
      <c r="O57" s="82">
        <f>COUNTA(C57:N57)</f>
        <v>2</v>
      </c>
      <c r="P57" s="47"/>
      <c r="Q57" s="47"/>
    </row>
    <row r="58" spans="1:17" s="46" customFormat="1" ht="51">
      <c r="B58" s="83" t="s">
        <v>305</v>
      </c>
      <c r="C58" s="84" t="s">
        <v>219</v>
      </c>
      <c r="D58" s="85" t="s">
        <v>219</v>
      </c>
      <c r="E58" s="84" t="s">
        <v>219</v>
      </c>
      <c r="F58" s="78" t="s">
        <v>219</v>
      </c>
      <c r="G58" s="78" t="s">
        <v>219</v>
      </c>
      <c r="H58" s="86" t="s">
        <v>219</v>
      </c>
      <c r="I58" s="86" t="s">
        <v>219</v>
      </c>
      <c r="J58" s="86" t="s">
        <v>219</v>
      </c>
      <c r="K58" s="86" t="s">
        <v>219</v>
      </c>
      <c r="L58" s="78" t="s">
        <v>219</v>
      </c>
      <c r="M58" s="78" t="s">
        <v>219</v>
      </c>
      <c r="N58" s="78" t="s">
        <v>219</v>
      </c>
      <c r="O58" s="82">
        <f>COUNTA(C58:N58)</f>
        <v>12</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1" priority="1">
      <formula>"($C$31&gt;0.9)"</formula>
    </cfRule>
    <cfRule type="cellIs" dxfId="10" priority="2" operator="between">
      <formula>"$C$31=0.6"</formula>
      <formula>"$C$31=0.89"</formula>
    </cfRule>
    <cfRule type="expression" dxfId="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34.xml><?xml version="1.0" encoding="utf-8"?>
<worksheet xmlns="http://schemas.openxmlformats.org/spreadsheetml/2006/main" xmlns:r="http://schemas.openxmlformats.org/officeDocument/2006/relationships">
  <dimension ref="A1:T76"/>
  <sheetViews>
    <sheetView view="pageBreakPreview" topLeftCell="A7" zoomScale="73" zoomScaleNormal="100" zoomScaleSheetLayoutView="73" workbookViewId="0">
      <selection activeCell="G20" sqref="G20"/>
    </sheetView>
  </sheetViews>
  <sheetFormatPr baseColWidth="10" defaultRowHeight="12.75"/>
  <cols>
    <col min="1" max="1" width="1.7109375" style="2" customWidth="1"/>
    <col min="2" max="2" width="28.85546875" style="2" customWidth="1"/>
    <col min="3" max="3" width="18.5703125" style="2" customWidth="1"/>
    <col min="4" max="4" width="21.42578125" style="2" customWidth="1"/>
    <col min="5" max="5" width="18.8554687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21.75" customHeight="1">
      <c r="A1" s="1"/>
      <c r="B1" s="230"/>
      <c r="C1" s="365" t="s">
        <v>46</v>
      </c>
      <c r="D1" s="366"/>
      <c r="E1" s="366"/>
      <c r="F1" s="366"/>
      <c r="G1" s="366"/>
      <c r="H1" s="366"/>
      <c r="I1" s="366"/>
      <c r="J1" s="366"/>
      <c r="K1" s="366"/>
      <c r="L1" s="367"/>
      <c r="M1" s="368" t="s">
        <v>47</v>
      </c>
      <c r="N1" s="368"/>
      <c r="O1" s="368"/>
      <c r="Q1" s="1"/>
    </row>
    <row r="2" spans="1:20" ht="15" customHeight="1">
      <c r="A2" s="1"/>
      <c r="B2" s="230"/>
      <c r="C2" s="369" t="s">
        <v>48</v>
      </c>
      <c r="D2" s="370"/>
      <c r="E2" s="370"/>
      <c r="F2" s="370"/>
      <c r="G2" s="370"/>
      <c r="H2" s="370"/>
      <c r="I2" s="370"/>
      <c r="J2" s="370"/>
      <c r="K2" s="370"/>
      <c r="L2" s="371"/>
      <c r="M2" s="375" t="s">
        <v>0</v>
      </c>
      <c r="N2" s="375"/>
      <c r="O2" s="375"/>
      <c r="Q2" s="1"/>
    </row>
    <row r="3" spans="1:20" ht="15" customHeight="1">
      <c r="A3" s="1"/>
      <c r="B3" s="230"/>
      <c r="C3" s="372"/>
      <c r="D3" s="373"/>
      <c r="E3" s="373"/>
      <c r="F3" s="373"/>
      <c r="G3" s="373"/>
      <c r="H3" s="373"/>
      <c r="I3" s="373"/>
      <c r="J3" s="373"/>
      <c r="K3" s="373"/>
      <c r="L3" s="374"/>
      <c r="M3" s="376" t="s">
        <v>1</v>
      </c>
      <c r="N3" s="376"/>
      <c r="O3" s="376"/>
      <c r="Q3" s="1"/>
    </row>
    <row r="4" spans="1:20" ht="15" customHeight="1">
      <c r="A4" s="1"/>
      <c r="B4" s="10"/>
      <c r="C4" s="3"/>
      <c r="D4" s="3"/>
      <c r="E4" s="3"/>
      <c r="F4" s="3"/>
      <c r="G4" s="3"/>
      <c r="H4" s="3"/>
      <c r="I4" s="3"/>
      <c r="J4" s="3"/>
      <c r="K4" s="3"/>
      <c r="L4" s="3"/>
      <c r="M4" s="25"/>
      <c r="N4" s="25"/>
      <c r="Q4" s="1"/>
    </row>
    <row r="5" spans="1:20" ht="33" customHeight="1">
      <c r="A5" s="1"/>
      <c r="B5" s="30" t="s">
        <v>9</v>
      </c>
      <c r="C5" s="359" t="e">
        <f>#REF!</f>
        <v>#REF!</v>
      </c>
      <c r="D5" s="246"/>
      <c r="E5" s="26" t="s">
        <v>10</v>
      </c>
      <c r="F5" s="360" t="e">
        <f>#REF!</f>
        <v>#REF!</v>
      </c>
      <c r="G5" s="360"/>
      <c r="H5" s="360"/>
      <c r="I5" s="360"/>
      <c r="J5" s="360"/>
      <c r="K5" s="360"/>
      <c r="L5" s="360"/>
      <c r="M5" s="360"/>
      <c r="N5" s="360"/>
      <c r="O5" s="360"/>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30" t="s">
        <v>11</v>
      </c>
      <c r="C7" s="359" t="e">
        <f>#REF!</f>
        <v>#REF!</v>
      </c>
      <c r="D7" s="246"/>
      <c r="E7" s="26" t="s">
        <v>12</v>
      </c>
      <c r="F7" s="359" t="e">
        <f>#REF!</f>
        <v>#REF!</v>
      </c>
      <c r="G7" s="364"/>
      <c r="H7" s="364"/>
      <c r="I7" s="364"/>
      <c r="J7" s="364"/>
      <c r="K7" s="364"/>
      <c r="L7" s="364"/>
      <c r="M7" s="364"/>
      <c r="N7" s="364"/>
      <c r="O7" s="246"/>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359" t="e">
        <f>#REF!</f>
        <v>#REF!</v>
      </c>
      <c r="D9" s="246"/>
      <c r="E9" s="26" t="s">
        <v>14</v>
      </c>
      <c r="F9" s="359" t="e">
        <f>#REF!</f>
        <v>#REF!</v>
      </c>
      <c r="G9" s="364"/>
      <c r="H9" s="364"/>
      <c r="I9" s="364"/>
      <c r="J9" s="364"/>
      <c r="K9" s="364"/>
      <c r="L9" s="364"/>
      <c r="M9" s="364"/>
      <c r="N9" s="364"/>
      <c r="O9" s="246"/>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359" t="e">
        <f>#REF!</f>
        <v>#REF!</v>
      </c>
      <c r="D11" s="246"/>
      <c r="E11" s="26" t="s">
        <v>45</v>
      </c>
      <c r="F11" s="360" t="e">
        <f>#REF!</f>
        <v>#REF!</v>
      </c>
      <c r="G11" s="360"/>
      <c r="H11" s="360"/>
      <c r="I11" s="360"/>
      <c r="J11" s="360"/>
      <c r="K11" s="360"/>
      <c r="L11" s="360"/>
      <c r="M11" s="360"/>
      <c r="N11" s="360"/>
      <c r="O11" s="360"/>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2" t="s">
        <v>16</v>
      </c>
      <c r="C13" s="359" t="e">
        <f>#REF!</f>
        <v>#REF!</v>
      </c>
      <c r="D13" s="246"/>
      <c r="E13" s="27" t="s">
        <v>17</v>
      </c>
      <c r="F13" s="360" t="e">
        <f>#REF!</f>
        <v>#REF!</v>
      </c>
      <c r="G13" s="360"/>
      <c r="H13" s="360"/>
      <c r="I13" s="360"/>
      <c r="J13" s="360"/>
      <c r="K13" s="360"/>
      <c r="L13" s="360"/>
      <c r="M13" s="360"/>
      <c r="N13" s="360"/>
      <c r="O13" s="360"/>
      <c r="P13" s="13"/>
      <c r="Q13" s="13"/>
      <c r="R13" s="13"/>
      <c r="S13" s="13"/>
      <c r="T13" s="1"/>
    </row>
    <row r="14" spans="1:20" ht="8.25" customHeight="1">
      <c r="B14" s="22"/>
      <c r="F14" s="49"/>
      <c r="G14" s="49"/>
      <c r="H14" s="49"/>
      <c r="I14" s="49"/>
      <c r="J14" s="49"/>
      <c r="K14" s="49"/>
      <c r="L14" s="49"/>
      <c r="M14" s="49"/>
      <c r="N14" s="49"/>
    </row>
    <row r="15" spans="1:20" ht="31.5" customHeight="1">
      <c r="B15" s="33" t="s">
        <v>20</v>
      </c>
      <c r="C15" s="52" t="e">
        <f>#REF!</f>
        <v>#REF!</v>
      </c>
      <c r="D15" s="361" t="s">
        <v>60</v>
      </c>
      <c r="E15" s="362"/>
      <c r="F15" s="363" t="e">
        <f>#REF!</f>
        <v>#REF!</v>
      </c>
      <c r="G15" s="363"/>
      <c r="H15" s="363"/>
      <c r="I15" s="363"/>
      <c r="J15" s="363"/>
      <c r="K15" s="363"/>
      <c r="L15" s="363"/>
      <c r="M15" s="363"/>
      <c r="N15" s="363"/>
      <c r="O15" s="363"/>
    </row>
    <row r="16" spans="1:20" ht="6.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40</v>
      </c>
      <c r="H19" s="204"/>
      <c r="I19" s="204"/>
      <c r="J19" s="205"/>
      <c r="K19" s="205"/>
    </row>
    <row r="20" spans="2:11" ht="126.75" customHeight="1">
      <c r="B20" s="55" t="e">
        <f>#REF!</f>
        <v>#REF!</v>
      </c>
      <c r="C20" s="41" t="e">
        <f>#REF!</f>
        <v>#REF!</v>
      </c>
      <c r="D20" s="59" t="e">
        <f>#REF!</f>
        <v>#REF!</v>
      </c>
      <c r="E20" s="57" t="e">
        <f>#REF!</f>
        <v>#REF!</v>
      </c>
      <c r="F20" s="56" t="e">
        <f>#REF!</f>
        <v>#REF!</v>
      </c>
      <c r="G20" s="42" t="e">
        <f>#REF!</f>
        <v>#REF!</v>
      </c>
      <c r="H20" s="54" t="e">
        <f>#REF!</f>
        <v>#REF!</v>
      </c>
      <c r="I20" s="43" t="e">
        <f>#REF!</f>
        <v>#REF!</v>
      </c>
      <c r="J20" s="206" t="e">
        <f>#REF!</f>
        <v>#REF!</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thickBot="1">
      <c r="B26" s="4" t="e">
        <f>#REF!</f>
        <v>#REF!</v>
      </c>
      <c r="C26" s="4" t="e">
        <f>#REF!</f>
        <v>#REF!</v>
      </c>
      <c r="D26" s="4" t="e">
        <f>#REF!</f>
        <v>#REF!</v>
      </c>
      <c r="E26" s="4" t="e">
        <f>#REF!</f>
        <v>#REF!</v>
      </c>
      <c r="F26" s="4" t="e">
        <f>#REF!</f>
        <v>#REF!</v>
      </c>
      <c r="G26" s="4" t="e">
        <f>#REF!</f>
        <v>#REF!</v>
      </c>
      <c r="H26" s="4" t="e">
        <f>#REF!</f>
        <v>#REF!</v>
      </c>
    </row>
    <row r="27" spans="2:11" ht="36.75" customHeight="1" thickBot="1">
      <c r="B27" s="4" t="e">
        <f>#REF!</f>
        <v>#REF!</v>
      </c>
      <c r="C27" s="4" t="e">
        <f>#REF!</f>
        <v>#REF!</v>
      </c>
      <c r="D27" s="4" t="e">
        <f>#REF!</f>
        <v>#REF!</v>
      </c>
      <c r="E27" s="4" t="e">
        <f>#REF!</f>
        <v>#REF!</v>
      </c>
      <c r="F27" s="4" t="e">
        <f>#REF!</f>
        <v>#REF!</v>
      </c>
      <c r="G27" s="4" t="e">
        <f>#REF!</f>
        <v>#REF!</v>
      </c>
      <c r="H27" s="4" t="e">
        <f>#REF!</f>
        <v>#REF!</v>
      </c>
    </row>
    <row r="28" spans="2:11" ht="29.25" customHeight="1" thickBot="1">
      <c r="B28" s="16" t="s">
        <v>38</v>
      </c>
      <c r="C28" s="60" t="e">
        <f>IF($J$20=1,(C26/C27),IF($J$20=2,1-(C26/C27),""))</f>
        <v>#REF!</v>
      </c>
      <c r="D28" s="60" t="e">
        <f>IF($J$20=1,(D26/D27),IF($J$20=2,1-(SUM(C26:D26)/D27),""))</f>
        <v>#REF!</v>
      </c>
      <c r="E28" s="60" t="e">
        <f>IF($J$20=1,(E26/E27),IF($J$20=2,1-(SUM(C26:E26)/E27),""))</f>
        <v>#REF!</v>
      </c>
      <c r="F28" s="60" t="e">
        <f>IF($J$20=1,(F26/F27),IF($J$20=2,1-(SUM(C26:F26)/F27),""))</f>
        <v>#REF!</v>
      </c>
      <c r="G28" s="60" t="e">
        <f>IF($J$20=1,(G26/G27),IF($J$20=2,1-(SUM(C26:G26)/G27),""))</f>
        <v>#REF!</v>
      </c>
      <c r="H28" s="60" t="e">
        <f>IF($J$20=1,(H26/H27),IF($J$20=2,1-(SUM(C26:H26)/H27),""))</f>
        <v>#REF!</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t="e">
        <f>#REF!</f>
        <v>#REF!</v>
      </c>
      <c r="D31" s="44" t="e">
        <f>#REF!</f>
        <v>#REF!</v>
      </c>
      <c r="E31" s="44" t="e">
        <f>#REF!</f>
        <v>#REF!</v>
      </c>
      <c r="F31" s="44" t="e">
        <f>#REF!</f>
        <v>#REF!</v>
      </c>
      <c r="G31" s="44" t="e">
        <f>#REF!</f>
        <v>#REF!</v>
      </c>
      <c r="H31" s="44" t="e">
        <f>#REF!</f>
        <v>#REF!</v>
      </c>
    </row>
    <row r="32" spans="2:11" ht="26.25" thickBot="1">
      <c r="B32" s="37" t="s">
        <v>43</v>
      </c>
      <c r="C32" s="17" t="e">
        <f>#REF!</f>
        <v>#REF!</v>
      </c>
      <c r="D32" s="17" t="e">
        <f>#REF!</f>
        <v>#REF!</v>
      </c>
      <c r="E32" s="17" t="e">
        <f>#REF!</f>
        <v>#REF!</v>
      </c>
      <c r="F32" s="17" t="e">
        <f>#REF!</f>
        <v>#REF!</v>
      </c>
      <c r="G32" s="17" t="e">
        <f>#REF!</f>
        <v>#REF!</v>
      </c>
      <c r="H32" s="17" t="e">
        <f>#REF!</f>
        <v>#REF!</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350" t="e">
        <f>#REF!</f>
        <v>#REF!</v>
      </c>
      <c r="H35" s="351"/>
      <c r="I35" s="351"/>
      <c r="J35" s="351"/>
      <c r="K35" s="352"/>
      <c r="L35" s="201" t="e">
        <f>#REF!</f>
        <v>#REF!</v>
      </c>
      <c r="M35" s="201"/>
      <c r="N35" s="201"/>
      <c r="O35" s="201"/>
    </row>
    <row r="36" spans="1:17" ht="9" customHeight="1">
      <c r="A36" s="1"/>
      <c r="B36" s="1"/>
      <c r="C36" s="9"/>
      <c r="D36" s="1"/>
      <c r="E36" s="1"/>
      <c r="F36" s="153"/>
      <c r="G36" s="353"/>
      <c r="H36" s="354"/>
      <c r="I36" s="354"/>
      <c r="J36" s="354"/>
      <c r="K36" s="355"/>
      <c r="L36" s="201"/>
      <c r="M36" s="201"/>
      <c r="N36" s="201"/>
      <c r="O36" s="201"/>
      <c r="P36" s="1"/>
      <c r="Q36" s="1"/>
    </row>
    <row r="37" spans="1:17">
      <c r="A37" s="1"/>
      <c r="B37" s="1"/>
      <c r="C37" s="1"/>
      <c r="D37" s="1"/>
      <c r="E37" s="1"/>
      <c r="F37" s="153"/>
      <c r="G37" s="356"/>
      <c r="H37" s="357"/>
      <c r="I37" s="357"/>
      <c r="J37" s="357"/>
      <c r="K37" s="358"/>
      <c r="L37" s="201"/>
      <c r="M37" s="201"/>
      <c r="N37" s="201"/>
      <c r="O37" s="201"/>
      <c r="P37" s="1"/>
      <c r="Q37" s="1"/>
    </row>
    <row r="38" spans="1:17">
      <c r="A38" s="1"/>
      <c r="B38" s="1"/>
      <c r="C38" s="1"/>
      <c r="D38" s="1"/>
      <c r="E38" s="1"/>
      <c r="F38" s="153" t="s">
        <v>54</v>
      </c>
      <c r="G38" s="350" t="e">
        <f>#REF!</f>
        <v>#REF!</v>
      </c>
      <c r="H38" s="351"/>
      <c r="I38" s="351"/>
      <c r="J38" s="351"/>
      <c r="K38" s="352"/>
      <c r="L38" s="201" t="e">
        <f>#REF!</f>
        <v>#REF!</v>
      </c>
      <c r="M38" s="201"/>
      <c r="N38" s="201"/>
      <c r="O38" s="201"/>
      <c r="P38" s="1"/>
      <c r="Q38" s="1"/>
    </row>
    <row r="39" spans="1:17">
      <c r="A39" s="1"/>
      <c r="B39" s="1"/>
      <c r="C39" s="1"/>
      <c r="D39" s="1"/>
      <c r="E39" s="1"/>
      <c r="F39" s="153"/>
      <c r="G39" s="353"/>
      <c r="H39" s="354"/>
      <c r="I39" s="354"/>
      <c r="J39" s="354"/>
      <c r="K39" s="355"/>
      <c r="L39" s="201"/>
      <c r="M39" s="201"/>
      <c r="N39" s="201"/>
      <c r="O39" s="201"/>
      <c r="P39" s="1"/>
      <c r="Q39" s="1"/>
    </row>
    <row r="40" spans="1:17">
      <c r="A40" s="1"/>
      <c r="B40" s="1"/>
      <c r="C40" s="1"/>
      <c r="D40" s="1"/>
      <c r="E40" s="1"/>
      <c r="F40" s="153"/>
      <c r="G40" s="356"/>
      <c r="H40" s="357"/>
      <c r="I40" s="357"/>
      <c r="J40" s="357"/>
      <c r="K40" s="358"/>
      <c r="L40" s="201"/>
      <c r="M40" s="201"/>
      <c r="N40" s="201"/>
      <c r="O40" s="201"/>
      <c r="P40" s="1"/>
      <c r="Q40" s="1"/>
    </row>
    <row r="41" spans="1:17">
      <c r="A41" s="1"/>
      <c r="B41" s="1"/>
      <c r="C41" s="1"/>
      <c r="D41" s="1"/>
      <c r="E41" s="1"/>
      <c r="F41" s="153" t="s">
        <v>55</v>
      </c>
      <c r="G41" s="350" t="e">
        <f>#REF!</f>
        <v>#REF!</v>
      </c>
      <c r="H41" s="351"/>
      <c r="I41" s="351"/>
      <c r="J41" s="351"/>
      <c r="K41" s="352"/>
      <c r="L41" s="201" t="e">
        <f>#REF!</f>
        <v>#REF!</v>
      </c>
      <c r="M41" s="201"/>
      <c r="N41" s="201"/>
      <c r="O41" s="201"/>
      <c r="P41" s="1"/>
      <c r="Q41" s="1"/>
    </row>
    <row r="42" spans="1:17">
      <c r="A42" s="1"/>
      <c r="B42" s="1"/>
      <c r="C42" s="1"/>
      <c r="D42" s="1"/>
      <c r="E42" s="1"/>
      <c r="F42" s="153"/>
      <c r="G42" s="353"/>
      <c r="H42" s="354"/>
      <c r="I42" s="354"/>
      <c r="J42" s="354"/>
      <c r="K42" s="355"/>
      <c r="L42" s="201"/>
      <c r="M42" s="201"/>
      <c r="N42" s="201"/>
      <c r="O42" s="201"/>
      <c r="P42" s="1"/>
      <c r="Q42" s="1"/>
    </row>
    <row r="43" spans="1:17">
      <c r="A43" s="1"/>
      <c r="B43" s="1"/>
      <c r="C43" s="1"/>
      <c r="D43" s="1"/>
      <c r="E43" s="1"/>
      <c r="F43" s="153"/>
      <c r="G43" s="356"/>
      <c r="H43" s="357"/>
      <c r="I43" s="357"/>
      <c r="J43" s="357"/>
      <c r="K43" s="358"/>
      <c r="L43" s="201"/>
      <c r="M43" s="201"/>
      <c r="N43" s="201"/>
      <c r="O43" s="201"/>
      <c r="P43" s="1"/>
      <c r="Q43" s="1"/>
    </row>
    <row r="44" spans="1:17">
      <c r="A44" s="1"/>
      <c r="B44" s="1"/>
      <c r="C44" s="1"/>
      <c r="D44" s="1"/>
      <c r="E44" s="1"/>
      <c r="F44" s="153" t="s">
        <v>50</v>
      </c>
      <c r="G44" s="350" t="e">
        <f>#REF!</f>
        <v>#REF!</v>
      </c>
      <c r="H44" s="351"/>
      <c r="I44" s="351"/>
      <c r="J44" s="351"/>
      <c r="K44" s="352"/>
      <c r="L44" s="201" t="e">
        <f>#REF!</f>
        <v>#REF!</v>
      </c>
      <c r="M44" s="201"/>
      <c r="N44" s="201"/>
      <c r="O44" s="201"/>
      <c r="P44" s="1"/>
      <c r="Q44" s="1"/>
    </row>
    <row r="45" spans="1:17">
      <c r="A45" s="1"/>
      <c r="B45" s="1"/>
      <c r="C45" s="1"/>
      <c r="D45" s="1"/>
      <c r="E45" s="1"/>
      <c r="F45" s="153"/>
      <c r="G45" s="353"/>
      <c r="H45" s="354"/>
      <c r="I45" s="354"/>
      <c r="J45" s="354"/>
      <c r="K45" s="355"/>
      <c r="L45" s="201"/>
      <c r="M45" s="201"/>
      <c r="N45" s="201"/>
      <c r="O45" s="201"/>
      <c r="P45" s="1"/>
      <c r="Q45" s="1"/>
    </row>
    <row r="46" spans="1:17">
      <c r="A46" s="1"/>
      <c r="B46" s="1"/>
      <c r="C46" s="1"/>
      <c r="D46" s="1"/>
      <c r="E46" s="1"/>
      <c r="F46" s="153"/>
      <c r="G46" s="356"/>
      <c r="H46" s="357"/>
      <c r="I46" s="357"/>
      <c r="J46" s="357"/>
      <c r="K46" s="358"/>
      <c r="L46" s="201"/>
      <c r="M46" s="201"/>
      <c r="N46" s="201"/>
      <c r="O46" s="201"/>
      <c r="P46" s="1"/>
      <c r="Q46" s="1"/>
    </row>
    <row r="47" spans="1:17">
      <c r="A47" s="1"/>
      <c r="B47" s="1"/>
      <c r="C47" s="1"/>
      <c r="D47" s="1"/>
      <c r="E47" s="1"/>
      <c r="F47" s="153" t="s">
        <v>56</v>
      </c>
      <c r="G47" s="350" t="e">
        <f>#REF!</f>
        <v>#REF!</v>
      </c>
      <c r="H47" s="351"/>
      <c r="I47" s="351"/>
      <c r="J47" s="351"/>
      <c r="K47" s="352"/>
      <c r="L47" s="201" t="e">
        <f>#REF!</f>
        <v>#REF!</v>
      </c>
      <c r="M47" s="201"/>
      <c r="N47" s="201"/>
      <c r="O47" s="201"/>
      <c r="P47" s="1"/>
      <c r="Q47" s="1"/>
    </row>
    <row r="48" spans="1:17">
      <c r="A48" s="1"/>
      <c r="B48" s="1"/>
      <c r="C48" s="1"/>
      <c r="D48" s="1"/>
      <c r="E48" s="1"/>
      <c r="F48" s="153"/>
      <c r="G48" s="353"/>
      <c r="H48" s="354"/>
      <c r="I48" s="354"/>
      <c r="J48" s="354"/>
      <c r="K48" s="355"/>
      <c r="L48" s="201"/>
      <c r="M48" s="201"/>
      <c r="N48" s="201"/>
      <c r="O48" s="201"/>
      <c r="P48" s="1"/>
      <c r="Q48" s="1"/>
    </row>
    <row r="49" spans="1:18">
      <c r="A49" s="1"/>
      <c r="B49" s="1"/>
      <c r="C49" s="1"/>
      <c r="D49" s="1"/>
      <c r="E49" s="1"/>
      <c r="F49" s="153"/>
      <c r="G49" s="356"/>
      <c r="H49" s="357"/>
      <c r="I49" s="357"/>
      <c r="J49" s="357"/>
      <c r="K49" s="358"/>
      <c r="L49" s="201"/>
      <c r="M49" s="201"/>
      <c r="N49" s="201"/>
      <c r="O49" s="201"/>
      <c r="P49" s="1"/>
      <c r="Q49" s="1"/>
    </row>
    <row r="50" spans="1:18">
      <c r="A50" s="1"/>
      <c r="B50" s="1"/>
      <c r="C50" s="1"/>
      <c r="D50" s="1"/>
      <c r="E50" s="1"/>
      <c r="F50" s="153" t="s">
        <v>51</v>
      </c>
      <c r="G50" s="350" t="e">
        <f>#REF!</f>
        <v>#REF!</v>
      </c>
      <c r="H50" s="351"/>
      <c r="I50" s="351"/>
      <c r="J50" s="351"/>
      <c r="K50" s="352"/>
      <c r="L50" s="201" t="e">
        <f>#REF!</f>
        <v>#REF!</v>
      </c>
      <c r="M50" s="201"/>
      <c r="N50" s="201"/>
      <c r="O50" s="201"/>
      <c r="P50" s="1"/>
      <c r="Q50" s="1"/>
    </row>
    <row r="51" spans="1:18">
      <c r="A51" s="1"/>
      <c r="B51" s="1"/>
      <c r="C51" s="1"/>
      <c r="D51" s="1"/>
      <c r="E51" s="1"/>
      <c r="F51" s="153"/>
      <c r="G51" s="353"/>
      <c r="H51" s="354"/>
      <c r="I51" s="354"/>
      <c r="J51" s="354"/>
      <c r="K51" s="355"/>
      <c r="L51" s="201"/>
      <c r="M51" s="201"/>
      <c r="N51" s="201"/>
      <c r="O51" s="201"/>
      <c r="P51" s="1"/>
      <c r="Q51" s="1"/>
    </row>
    <row r="52" spans="1:18">
      <c r="A52" s="1"/>
      <c r="B52" s="1"/>
      <c r="C52" s="1"/>
      <c r="D52" s="1"/>
      <c r="E52" s="1"/>
      <c r="F52" s="153"/>
      <c r="G52" s="356"/>
      <c r="H52" s="357"/>
      <c r="I52" s="357"/>
      <c r="J52" s="357"/>
      <c r="K52" s="358"/>
      <c r="L52" s="201"/>
      <c r="M52" s="201"/>
      <c r="N52" s="201"/>
      <c r="O52" s="201"/>
      <c r="P52" s="1"/>
      <c r="Q52" s="1"/>
    </row>
    <row r="53" spans="1:18">
      <c r="A53" s="1"/>
      <c r="B53" s="1"/>
      <c r="C53" s="1"/>
      <c r="D53" s="1"/>
      <c r="E53" s="1"/>
      <c r="F53" s="1"/>
      <c r="G53" s="1"/>
      <c r="H53" s="1"/>
      <c r="I53" s="1"/>
      <c r="J53" s="1"/>
      <c r="K53" s="1"/>
      <c r="L53" s="1"/>
      <c r="M53" s="1"/>
      <c r="N53" s="1"/>
      <c r="O53" s="1"/>
      <c r="P53" s="1"/>
      <c r="Q53" s="1"/>
    </row>
    <row r="54" spans="1:18">
      <c r="B54" s="1"/>
      <c r="C54" s="1"/>
      <c r="D54" s="1"/>
      <c r="E54" s="1"/>
      <c r="F54" s="1"/>
      <c r="G54" s="1"/>
      <c r="H54" s="1"/>
      <c r="I54" s="1"/>
      <c r="J54" s="1"/>
      <c r="K54" s="1"/>
      <c r="L54" s="1"/>
      <c r="M54" s="1"/>
      <c r="N54" s="1"/>
      <c r="O54" s="1"/>
      <c r="P54" s="1"/>
      <c r="Q54" s="1"/>
    </row>
    <row r="55" spans="1:18" ht="25.5" customHeight="1">
      <c r="B55" s="146" t="s">
        <v>25</v>
      </c>
      <c r="C55" s="148" t="s">
        <v>26</v>
      </c>
      <c r="D55" s="149"/>
      <c r="E55" s="149"/>
      <c r="F55" s="149"/>
      <c r="G55" s="149"/>
      <c r="H55" s="149"/>
      <c r="I55" s="149"/>
      <c r="J55" s="149"/>
      <c r="K55" s="149"/>
      <c r="L55" s="149"/>
      <c r="M55" s="149"/>
      <c r="N55" s="150"/>
      <c r="O55" s="151" t="s">
        <v>27</v>
      </c>
      <c r="P55" s="1"/>
      <c r="Q55" s="1"/>
    </row>
    <row r="56" spans="1:18">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8" s="46" customFormat="1">
      <c r="B57" s="58" t="e">
        <f>#REF!</f>
        <v>#REF!</v>
      </c>
      <c r="C57" s="58" t="e">
        <f>#REF!</f>
        <v>#REF!</v>
      </c>
      <c r="D57" s="58" t="e">
        <f>#REF!</f>
        <v>#REF!</v>
      </c>
      <c r="E57" s="58" t="e">
        <f>#REF!</f>
        <v>#REF!</v>
      </c>
      <c r="F57" s="58" t="e">
        <f>#REF!</f>
        <v>#REF!</v>
      </c>
      <c r="G57" s="58" t="e">
        <f>#REF!</f>
        <v>#REF!</v>
      </c>
      <c r="H57" s="58" t="e">
        <f>#REF!</f>
        <v>#REF!</v>
      </c>
      <c r="I57" s="58" t="e">
        <f>#REF!</f>
        <v>#REF!</v>
      </c>
      <c r="J57" s="58" t="e">
        <f>#REF!</f>
        <v>#REF!</v>
      </c>
      <c r="K57" s="58" t="e">
        <f>#REF!</f>
        <v>#REF!</v>
      </c>
      <c r="L57" s="58" t="e">
        <f>#REF!</f>
        <v>#REF!</v>
      </c>
      <c r="M57" s="58" t="e">
        <f>#REF!</f>
        <v>#REF!</v>
      </c>
      <c r="N57" s="58" t="e">
        <f>#REF!</f>
        <v>#REF!</v>
      </c>
      <c r="O57" s="58" t="e">
        <f>#REF!</f>
        <v>#REF!</v>
      </c>
      <c r="P57" s="47"/>
      <c r="Q57" s="47"/>
    </row>
    <row r="58" spans="1:18" s="46" customFormat="1">
      <c r="B58" s="58" t="e">
        <f>#REF!</f>
        <v>#REF!</v>
      </c>
      <c r="C58" s="58" t="e">
        <f>#REF!</f>
        <v>#REF!</v>
      </c>
      <c r="D58" s="58" t="e">
        <f>#REF!</f>
        <v>#REF!</v>
      </c>
      <c r="E58" s="58" t="e">
        <f>#REF!</f>
        <v>#REF!</v>
      </c>
      <c r="F58" s="58" t="e">
        <f>#REF!</f>
        <v>#REF!</v>
      </c>
      <c r="G58" s="58" t="e">
        <f>#REF!</f>
        <v>#REF!</v>
      </c>
      <c r="H58" s="58" t="e">
        <f>#REF!</f>
        <v>#REF!</v>
      </c>
      <c r="I58" s="58" t="e">
        <f>#REF!</f>
        <v>#REF!</v>
      </c>
      <c r="J58" s="58" t="e">
        <f>#REF!</f>
        <v>#REF!</v>
      </c>
      <c r="K58" s="58" t="e">
        <f>#REF!</f>
        <v>#REF!</v>
      </c>
      <c r="L58" s="58" t="e">
        <f>#REF!</f>
        <v>#REF!</v>
      </c>
      <c r="M58" s="58" t="e">
        <f>#REF!</f>
        <v>#REF!</v>
      </c>
      <c r="N58" s="58" t="e">
        <f>#REF!</f>
        <v>#REF!</v>
      </c>
      <c r="O58" s="58" t="e">
        <f>#REF!</f>
        <v>#REF!</v>
      </c>
      <c r="P58" s="47"/>
      <c r="Q58" s="47"/>
    </row>
    <row r="59" spans="1:18" s="46" customFormat="1">
      <c r="B59" s="58" t="e">
        <f>#REF!</f>
        <v>#REF!</v>
      </c>
      <c r="C59" s="58" t="e">
        <f>#REF!</f>
        <v>#REF!</v>
      </c>
      <c r="D59" s="58" t="e">
        <f>#REF!</f>
        <v>#REF!</v>
      </c>
      <c r="E59" s="58" t="e">
        <f>#REF!</f>
        <v>#REF!</v>
      </c>
      <c r="F59" s="58" t="e">
        <f>#REF!</f>
        <v>#REF!</v>
      </c>
      <c r="G59" s="58" t="e">
        <f>#REF!</f>
        <v>#REF!</v>
      </c>
      <c r="H59" s="58" t="e">
        <f>#REF!</f>
        <v>#REF!</v>
      </c>
      <c r="I59" s="58" t="e">
        <f>#REF!</f>
        <v>#REF!</v>
      </c>
      <c r="J59" s="58" t="e">
        <f>#REF!</f>
        <v>#REF!</v>
      </c>
      <c r="K59" s="58" t="e">
        <f>#REF!</f>
        <v>#REF!</v>
      </c>
      <c r="L59" s="58" t="e">
        <f>#REF!</f>
        <v>#REF!</v>
      </c>
      <c r="M59" s="58" t="e">
        <f>#REF!</f>
        <v>#REF!</v>
      </c>
      <c r="N59" s="58" t="e">
        <f>#REF!</f>
        <v>#REF!</v>
      </c>
      <c r="O59" s="58" t="e">
        <f>#REF!</f>
        <v>#REF!</v>
      </c>
      <c r="P59" s="47"/>
      <c r="Q59" s="47"/>
      <c r="R59" s="47"/>
    </row>
    <row r="60" spans="1:18" s="46" customFormat="1">
      <c r="B60" s="58" t="e">
        <f>#REF!</f>
        <v>#REF!</v>
      </c>
      <c r="C60" s="58" t="e">
        <f>#REF!</f>
        <v>#REF!</v>
      </c>
      <c r="D60" s="58" t="e">
        <f>#REF!</f>
        <v>#REF!</v>
      </c>
      <c r="E60" s="58" t="e">
        <f>#REF!</f>
        <v>#REF!</v>
      </c>
      <c r="F60" s="58" t="e">
        <f>#REF!</f>
        <v>#REF!</v>
      </c>
      <c r="G60" s="58" t="e">
        <f>#REF!</f>
        <v>#REF!</v>
      </c>
      <c r="H60" s="58" t="e">
        <f>#REF!</f>
        <v>#REF!</v>
      </c>
      <c r="I60" s="58" t="e">
        <f>#REF!</f>
        <v>#REF!</v>
      </c>
      <c r="J60" s="58" t="e">
        <f>#REF!</f>
        <v>#REF!</v>
      </c>
      <c r="K60" s="58" t="e">
        <f>#REF!</f>
        <v>#REF!</v>
      </c>
      <c r="L60" s="58" t="e">
        <f>#REF!</f>
        <v>#REF!</v>
      </c>
      <c r="M60" s="58" t="e">
        <f>#REF!</f>
        <v>#REF!</v>
      </c>
      <c r="N60" s="58" t="e">
        <f>#REF!</f>
        <v>#REF!</v>
      </c>
      <c r="O60" s="58" t="e">
        <f>#REF!</f>
        <v>#REF!</v>
      </c>
      <c r="P60" s="47"/>
      <c r="Q60" s="47"/>
      <c r="R60" s="47"/>
    </row>
    <row r="61" spans="1:18" s="46" customFormat="1">
      <c r="B61" s="58" t="e">
        <f>#REF!</f>
        <v>#REF!</v>
      </c>
      <c r="C61" s="58" t="e">
        <f>#REF!</f>
        <v>#REF!</v>
      </c>
      <c r="D61" s="58" t="e">
        <f>#REF!</f>
        <v>#REF!</v>
      </c>
      <c r="E61" s="58" t="e">
        <f>#REF!</f>
        <v>#REF!</v>
      </c>
      <c r="F61" s="58" t="e">
        <f>#REF!</f>
        <v>#REF!</v>
      </c>
      <c r="G61" s="58" t="e">
        <f>#REF!</f>
        <v>#REF!</v>
      </c>
      <c r="H61" s="58" t="e">
        <f>#REF!</f>
        <v>#REF!</v>
      </c>
      <c r="I61" s="58" t="e">
        <f>#REF!</f>
        <v>#REF!</v>
      </c>
      <c r="J61" s="58" t="e">
        <f>#REF!</f>
        <v>#REF!</v>
      </c>
      <c r="K61" s="58" t="e">
        <f>#REF!</f>
        <v>#REF!</v>
      </c>
      <c r="L61" s="58" t="e">
        <f>#REF!</f>
        <v>#REF!</v>
      </c>
      <c r="M61" s="58" t="e">
        <f>#REF!</f>
        <v>#REF!</v>
      </c>
      <c r="N61" s="58" t="e">
        <f>#REF!</f>
        <v>#REF!</v>
      </c>
      <c r="O61" s="58" t="e">
        <f>#REF!</f>
        <v>#REF!</v>
      </c>
      <c r="P61" s="47"/>
      <c r="Q61" s="47"/>
      <c r="R61" s="47"/>
    </row>
    <row r="62" spans="1:18" s="46" customFormat="1">
      <c r="B62" s="58" t="e">
        <f>#REF!</f>
        <v>#REF!</v>
      </c>
      <c r="C62" s="58" t="e">
        <f>#REF!</f>
        <v>#REF!</v>
      </c>
      <c r="D62" s="58" t="e">
        <f>#REF!</f>
        <v>#REF!</v>
      </c>
      <c r="E62" s="58" t="e">
        <f>#REF!</f>
        <v>#REF!</v>
      </c>
      <c r="F62" s="58" t="e">
        <f>#REF!</f>
        <v>#REF!</v>
      </c>
      <c r="G62" s="58" t="e">
        <f>#REF!</f>
        <v>#REF!</v>
      </c>
      <c r="H62" s="58" t="e">
        <f>#REF!</f>
        <v>#REF!</v>
      </c>
      <c r="I62" s="58" t="e">
        <f>#REF!</f>
        <v>#REF!</v>
      </c>
      <c r="J62" s="58" t="e">
        <f>#REF!</f>
        <v>#REF!</v>
      </c>
      <c r="K62" s="58" t="e">
        <f>#REF!</f>
        <v>#REF!</v>
      </c>
      <c r="L62" s="58" t="e">
        <f>#REF!</f>
        <v>#REF!</v>
      </c>
      <c r="M62" s="58" t="e">
        <f>#REF!</f>
        <v>#REF!</v>
      </c>
      <c r="N62" s="58" t="e">
        <f>#REF!</f>
        <v>#REF!</v>
      </c>
      <c r="O62" s="58" t="e">
        <f>#REF!</f>
        <v>#REF!</v>
      </c>
      <c r="P62" s="47"/>
      <c r="Q62" s="47"/>
      <c r="R62" s="47"/>
    </row>
    <row r="63" spans="1:18" s="46" customFormat="1">
      <c r="B63" s="58" t="e">
        <f>#REF!</f>
        <v>#REF!</v>
      </c>
      <c r="C63" s="58" t="e">
        <f>#REF!</f>
        <v>#REF!</v>
      </c>
      <c r="D63" s="58" t="e">
        <f>#REF!</f>
        <v>#REF!</v>
      </c>
      <c r="E63" s="58" t="e">
        <f>#REF!</f>
        <v>#REF!</v>
      </c>
      <c r="F63" s="58" t="e">
        <f>#REF!</f>
        <v>#REF!</v>
      </c>
      <c r="G63" s="58" t="e">
        <f>#REF!</f>
        <v>#REF!</v>
      </c>
      <c r="H63" s="58" t="e">
        <f>#REF!</f>
        <v>#REF!</v>
      </c>
      <c r="I63" s="58" t="e">
        <f>#REF!</f>
        <v>#REF!</v>
      </c>
      <c r="J63" s="58" t="e">
        <f>#REF!</f>
        <v>#REF!</v>
      </c>
      <c r="K63" s="58" t="e">
        <f>#REF!</f>
        <v>#REF!</v>
      </c>
      <c r="L63" s="58" t="e">
        <f>#REF!</f>
        <v>#REF!</v>
      </c>
      <c r="M63" s="58" t="e">
        <f>#REF!</f>
        <v>#REF!</v>
      </c>
      <c r="N63" s="58" t="e">
        <f>#REF!</f>
        <v>#REF!</v>
      </c>
      <c r="O63" s="58" t="e">
        <f>#REF!</f>
        <v>#REF!</v>
      </c>
      <c r="P63" s="47"/>
      <c r="Q63" s="47"/>
    </row>
    <row r="64" spans="1:18" s="46" customFormat="1">
      <c r="B64" s="58" t="e">
        <f>#REF!</f>
        <v>#REF!</v>
      </c>
      <c r="C64" s="58" t="e">
        <f>#REF!</f>
        <v>#REF!</v>
      </c>
      <c r="D64" s="58" t="e">
        <f>#REF!</f>
        <v>#REF!</v>
      </c>
      <c r="E64" s="58" t="e">
        <f>#REF!</f>
        <v>#REF!</v>
      </c>
      <c r="F64" s="58" t="e">
        <f>#REF!</f>
        <v>#REF!</v>
      </c>
      <c r="G64" s="58" t="e">
        <f>#REF!</f>
        <v>#REF!</v>
      </c>
      <c r="H64" s="58" t="e">
        <f>#REF!</f>
        <v>#REF!</v>
      </c>
      <c r="I64" s="58" t="e">
        <f>#REF!</f>
        <v>#REF!</v>
      </c>
      <c r="J64" s="58" t="e">
        <f>#REF!</f>
        <v>#REF!</v>
      </c>
      <c r="K64" s="58" t="e">
        <f>#REF!</f>
        <v>#REF!</v>
      </c>
      <c r="L64" s="58" t="e">
        <f>#REF!</f>
        <v>#REF!</v>
      </c>
      <c r="M64" s="58" t="e">
        <f>#REF!</f>
        <v>#REF!</v>
      </c>
      <c r="N64" s="58" t="e">
        <f>#REF!</f>
        <v>#REF!</v>
      </c>
      <c r="O64" s="58" t="e">
        <f>#REF!</f>
        <v>#REF!</v>
      </c>
      <c r="P64" s="47"/>
      <c r="Q64" s="47"/>
    </row>
    <row r="65" spans="2:18" s="46" customFormat="1">
      <c r="B65" s="58" t="e">
        <f>#REF!</f>
        <v>#REF!</v>
      </c>
      <c r="C65" s="58" t="e">
        <f>#REF!</f>
        <v>#REF!</v>
      </c>
      <c r="D65" s="58" t="e">
        <f>#REF!</f>
        <v>#REF!</v>
      </c>
      <c r="E65" s="58" t="e">
        <f>#REF!</f>
        <v>#REF!</v>
      </c>
      <c r="F65" s="58" t="e">
        <f>#REF!</f>
        <v>#REF!</v>
      </c>
      <c r="G65" s="58" t="e">
        <f>#REF!</f>
        <v>#REF!</v>
      </c>
      <c r="H65" s="58" t="e">
        <f>#REF!</f>
        <v>#REF!</v>
      </c>
      <c r="I65" s="58" t="e">
        <f>#REF!</f>
        <v>#REF!</v>
      </c>
      <c r="J65" s="58" t="e">
        <f>#REF!</f>
        <v>#REF!</v>
      </c>
      <c r="K65" s="58" t="e">
        <f>#REF!</f>
        <v>#REF!</v>
      </c>
      <c r="L65" s="58" t="e">
        <f>#REF!</f>
        <v>#REF!</v>
      </c>
      <c r="M65" s="58" t="e">
        <f>#REF!</f>
        <v>#REF!</v>
      </c>
      <c r="N65" s="58" t="e">
        <f>#REF!</f>
        <v>#REF!</v>
      </c>
      <c r="O65" s="58" t="e">
        <f>#REF!</f>
        <v>#REF!</v>
      </c>
      <c r="P65" s="47"/>
      <c r="Q65" s="47"/>
    </row>
    <row r="66" spans="2:18" s="46" customFormat="1">
      <c r="B66" s="58" t="e">
        <f>#REF!</f>
        <v>#REF!</v>
      </c>
      <c r="C66" s="58" t="e">
        <f>#REF!</f>
        <v>#REF!</v>
      </c>
      <c r="D66" s="58" t="e">
        <f>#REF!</f>
        <v>#REF!</v>
      </c>
      <c r="E66" s="58" t="e">
        <f>#REF!</f>
        <v>#REF!</v>
      </c>
      <c r="F66" s="58" t="e">
        <f>#REF!</f>
        <v>#REF!</v>
      </c>
      <c r="G66" s="58" t="e">
        <f>#REF!</f>
        <v>#REF!</v>
      </c>
      <c r="H66" s="58" t="e">
        <f>#REF!</f>
        <v>#REF!</v>
      </c>
      <c r="I66" s="58" t="e">
        <f>#REF!</f>
        <v>#REF!</v>
      </c>
      <c r="J66" s="58" t="e">
        <f>#REF!</f>
        <v>#REF!</v>
      </c>
      <c r="K66" s="58" t="e">
        <f>#REF!</f>
        <v>#REF!</v>
      </c>
      <c r="L66" s="58" t="e">
        <f>#REF!</f>
        <v>#REF!</v>
      </c>
      <c r="M66" s="58" t="e">
        <f>#REF!</f>
        <v>#REF!</v>
      </c>
      <c r="N66" s="58" t="e">
        <f>#REF!</f>
        <v>#REF!</v>
      </c>
      <c r="O66" s="58" t="e">
        <f>#REF!</f>
        <v>#REF!</v>
      </c>
      <c r="P66" s="47"/>
      <c r="Q66" s="47"/>
    </row>
    <row r="67" spans="2:18" s="46" customFormat="1">
      <c r="B67" s="58" t="e">
        <f>#REF!</f>
        <v>#REF!</v>
      </c>
      <c r="C67" s="58" t="e">
        <f>#REF!</f>
        <v>#REF!</v>
      </c>
      <c r="D67" s="58" t="e">
        <f>#REF!</f>
        <v>#REF!</v>
      </c>
      <c r="E67" s="58" t="e">
        <f>#REF!</f>
        <v>#REF!</v>
      </c>
      <c r="F67" s="58" t="e">
        <f>#REF!</f>
        <v>#REF!</v>
      </c>
      <c r="G67" s="58" t="e">
        <f>#REF!</f>
        <v>#REF!</v>
      </c>
      <c r="H67" s="58" t="e">
        <f>#REF!</f>
        <v>#REF!</v>
      </c>
      <c r="I67" s="58" t="e">
        <f>#REF!</f>
        <v>#REF!</v>
      </c>
      <c r="J67" s="58" t="e">
        <f>#REF!</f>
        <v>#REF!</v>
      </c>
      <c r="K67" s="58" t="e">
        <f>#REF!</f>
        <v>#REF!</v>
      </c>
      <c r="L67" s="58" t="e">
        <f>#REF!</f>
        <v>#REF!</v>
      </c>
      <c r="M67" s="58" t="e">
        <f>#REF!</f>
        <v>#REF!</v>
      </c>
      <c r="N67" s="58" t="e">
        <f>#REF!</f>
        <v>#REF!</v>
      </c>
      <c r="O67" s="58" t="e">
        <f>#REF!</f>
        <v>#REF!</v>
      </c>
      <c r="P67" s="47"/>
      <c r="Q67" s="47"/>
      <c r="R67" s="47"/>
    </row>
    <row r="68" spans="2:18" s="46" customFormat="1">
      <c r="B68" s="58" t="e">
        <f>#REF!</f>
        <v>#REF!</v>
      </c>
      <c r="C68" s="58" t="e">
        <f>#REF!</f>
        <v>#REF!</v>
      </c>
      <c r="D68" s="58" t="e">
        <f>#REF!</f>
        <v>#REF!</v>
      </c>
      <c r="E68" s="58" t="e">
        <f>#REF!</f>
        <v>#REF!</v>
      </c>
      <c r="F68" s="58" t="e">
        <f>#REF!</f>
        <v>#REF!</v>
      </c>
      <c r="G68" s="58" t="e">
        <f>#REF!</f>
        <v>#REF!</v>
      </c>
      <c r="H68" s="58" t="e">
        <f>#REF!</f>
        <v>#REF!</v>
      </c>
      <c r="I68" s="58" t="e">
        <f>#REF!</f>
        <v>#REF!</v>
      </c>
      <c r="J68" s="58" t="e">
        <f>#REF!</f>
        <v>#REF!</v>
      </c>
      <c r="K68" s="58" t="e">
        <f>#REF!</f>
        <v>#REF!</v>
      </c>
      <c r="L68" s="58" t="e">
        <f>#REF!</f>
        <v>#REF!</v>
      </c>
      <c r="M68" s="58" t="e">
        <f>#REF!</f>
        <v>#REF!</v>
      </c>
      <c r="N68" s="58" t="e">
        <f>#REF!</f>
        <v>#REF!</v>
      </c>
      <c r="O68" s="58" t="e">
        <f>#REF!</f>
        <v>#REF!</v>
      </c>
      <c r="P68" s="47"/>
      <c r="Q68" s="47"/>
      <c r="R68" s="47"/>
    </row>
    <row r="69" spans="2:18" s="46" customFormat="1">
      <c r="B69" s="58" t="e">
        <f>#REF!</f>
        <v>#REF!</v>
      </c>
      <c r="C69" s="58" t="e">
        <f>#REF!</f>
        <v>#REF!</v>
      </c>
      <c r="D69" s="58" t="e">
        <f>#REF!</f>
        <v>#REF!</v>
      </c>
      <c r="E69" s="58" t="e">
        <f>#REF!</f>
        <v>#REF!</v>
      </c>
      <c r="F69" s="58" t="e">
        <f>#REF!</f>
        <v>#REF!</v>
      </c>
      <c r="G69" s="58" t="e">
        <f>#REF!</f>
        <v>#REF!</v>
      </c>
      <c r="H69" s="58" t="e">
        <f>#REF!</f>
        <v>#REF!</v>
      </c>
      <c r="I69" s="58" t="e">
        <f>#REF!</f>
        <v>#REF!</v>
      </c>
      <c r="J69" s="58" t="e">
        <f>#REF!</f>
        <v>#REF!</v>
      </c>
      <c r="K69" s="58" t="e">
        <f>#REF!</f>
        <v>#REF!</v>
      </c>
      <c r="L69" s="58" t="e">
        <f>#REF!</f>
        <v>#REF!</v>
      </c>
      <c r="M69" s="58" t="e">
        <f>#REF!</f>
        <v>#REF!</v>
      </c>
      <c r="N69" s="58" t="e">
        <f>#REF!</f>
        <v>#REF!</v>
      </c>
      <c r="O69" s="58" t="e">
        <f>#REF!</f>
        <v>#REF!</v>
      </c>
    </row>
    <row r="70" spans="2:18" s="46" customFormat="1">
      <c r="B70" s="58" t="e">
        <f>#REF!</f>
        <v>#REF!</v>
      </c>
      <c r="C70" s="58" t="e">
        <f>#REF!</f>
        <v>#REF!</v>
      </c>
      <c r="D70" s="58" t="e">
        <f>#REF!</f>
        <v>#REF!</v>
      </c>
      <c r="E70" s="58" t="e">
        <f>#REF!</f>
        <v>#REF!</v>
      </c>
      <c r="F70" s="58" t="e">
        <f>#REF!</f>
        <v>#REF!</v>
      </c>
      <c r="G70" s="58" t="e">
        <f>#REF!</f>
        <v>#REF!</v>
      </c>
      <c r="H70" s="58" t="e">
        <f>#REF!</f>
        <v>#REF!</v>
      </c>
      <c r="I70" s="58" t="e">
        <f>#REF!</f>
        <v>#REF!</v>
      </c>
      <c r="J70" s="58" t="e">
        <f>#REF!</f>
        <v>#REF!</v>
      </c>
      <c r="K70" s="58" t="e">
        <f>#REF!</f>
        <v>#REF!</v>
      </c>
      <c r="L70" s="58" t="e">
        <f>#REF!</f>
        <v>#REF!</v>
      </c>
      <c r="M70" s="58" t="e">
        <f>#REF!</f>
        <v>#REF!</v>
      </c>
      <c r="N70" s="58" t="e">
        <f>#REF!</f>
        <v>#REF!</v>
      </c>
      <c r="O70" s="58" t="e">
        <f>#REF!</f>
        <v>#REF!</v>
      </c>
    </row>
    <row r="71" spans="2:18" s="46" customFormat="1">
      <c r="B71" s="58" t="e">
        <f>#REF!</f>
        <v>#REF!</v>
      </c>
      <c r="C71" s="58" t="e">
        <f>#REF!</f>
        <v>#REF!</v>
      </c>
      <c r="D71" s="58" t="e">
        <f>#REF!</f>
        <v>#REF!</v>
      </c>
      <c r="E71" s="58" t="e">
        <f>#REF!</f>
        <v>#REF!</v>
      </c>
      <c r="F71" s="58" t="e">
        <f>#REF!</f>
        <v>#REF!</v>
      </c>
      <c r="G71" s="58" t="e">
        <f>#REF!</f>
        <v>#REF!</v>
      </c>
      <c r="H71" s="58" t="e">
        <f>#REF!</f>
        <v>#REF!</v>
      </c>
      <c r="I71" s="58" t="e">
        <f>#REF!</f>
        <v>#REF!</v>
      </c>
      <c r="J71" s="58" t="e">
        <f>#REF!</f>
        <v>#REF!</v>
      </c>
      <c r="K71" s="58" t="e">
        <f>#REF!</f>
        <v>#REF!</v>
      </c>
      <c r="L71" s="58" t="e">
        <f>#REF!</f>
        <v>#REF!</v>
      </c>
      <c r="M71" s="58" t="e">
        <f>#REF!</f>
        <v>#REF!</v>
      </c>
      <c r="N71" s="58" t="e">
        <f>#REF!</f>
        <v>#REF!</v>
      </c>
      <c r="O71" s="58" t="e">
        <f>#REF!</f>
        <v>#REF!</v>
      </c>
    </row>
    <row r="72" spans="2:18" s="46" customFormat="1">
      <c r="B72" s="58" t="e">
        <f>#REF!</f>
        <v>#REF!</v>
      </c>
      <c r="C72" s="58" t="e">
        <f>#REF!</f>
        <v>#REF!</v>
      </c>
      <c r="D72" s="58" t="e">
        <f>#REF!</f>
        <v>#REF!</v>
      </c>
      <c r="E72" s="58" t="e">
        <f>#REF!</f>
        <v>#REF!</v>
      </c>
      <c r="F72" s="58" t="e">
        <f>#REF!</f>
        <v>#REF!</v>
      </c>
      <c r="G72" s="58" t="e">
        <f>#REF!</f>
        <v>#REF!</v>
      </c>
      <c r="H72" s="58" t="e">
        <f>#REF!</f>
        <v>#REF!</v>
      </c>
      <c r="I72" s="58" t="e">
        <f>#REF!</f>
        <v>#REF!</v>
      </c>
      <c r="J72" s="58" t="e">
        <f>#REF!</f>
        <v>#REF!</v>
      </c>
      <c r="K72" s="58" t="e">
        <f>#REF!</f>
        <v>#REF!</v>
      </c>
      <c r="L72" s="58" t="e">
        <f>#REF!</f>
        <v>#REF!</v>
      </c>
      <c r="M72" s="58" t="e">
        <f>#REF!</f>
        <v>#REF!</v>
      </c>
      <c r="N72" s="58" t="e">
        <f>#REF!</f>
        <v>#REF!</v>
      </c>
      <c r="O72" s="58" t="e">
        <f>#REF!</f>
        <v>#REF!</v>
      </c>
    </row>
    <row r="73" spans="2:18" s="46" customFormat="1">
      <c r="B73" s="58" t="e">
        <f>#REF!</f>
        <v>#REF!</v>
      </c>
      <c r="C73" s="58" t="e">
        <f>#REF!</f>
        <v>#REF!</v>
      </c>
      <c r="D73" s="58" t="e">
        <f>#REF!</f>
        <v>#REF!</v>
      </c>
      <c r="E73" s="58" t="e">
        <f>#REF!</f>
        <v>#REF!</v>
      </c>
      <c r="F73" s="58" t="e">
        <f>#REF!</f>
        <v>#REF!</v>
      </c>
      <c r="G73" s="58" t="e">
        <f>#REF!</f>
        <v>#REF!</v>
      </c>
      <c r="H73" s="58" t="e">
        <f>#REF!</f>
        <v>#REF!</v>
      </c>
      <c r="I73" s="58" t="e">
        <f>#REF!</f>
        <v>#REF!</v>
      </c>
      <c r="J73" s="58" t="e">
        <f>#REF!</f>
        <v>#REF!</v>
      </c>
      <c r="K73" s="58" t="e">
        <f>#REF!</f>
        <v>#REF!</v>
      </c>
      <c r="L73" s="58" t="e">
        <f>#REF!</f>
        <v>#REF!</v>
      </c>
      <c r="M73" s="58" t="e">
        <f>#REF!</f>
        <v>#REF!</v>
      </c>
      <c r="N73" s="58" t="e">
        <f>#REF!</f>
        <v>#REF!</v>
      </c>
      <c r="O73" s="58" t="e">
        <f>#REF!</f>
        <v>#REF!</v>
      </c>
    </row>
    <row r="74" spans="2:18" s="46" customFormat="1">
      <c r="B74" s="58" t="e">
        <f>#REF!</f>
        <v>#REF!</v>
      </c>
      <c r="C74" s="58" t="e">
        <f>#REF!</f>
        <v>#REF!</v>
      </c>
      <c r="D74" s="58" t="e">
        <f>#REF!</f>
        <v>#REF!</v>
      </c>
      <c r="E74" s="58" t="e">
        <f>#REF!</f>
        <v>#REF!</v>
      </c>
      <c r="F74" s="58" t="e">
        <f>#REF!</f>
        <v>#REF!</v>
      </c>
      <c r="G74" s="58" t="e">
        <f>#REF!</f>
        <v>#REF!</v>
      </c>
      <c r="H74" s="58" t="e">
        <f>#REF!</f>
        <v>#REF!</v>
      </c>
      <c r="I74" s="58" t="e">
        <f>#REF!</f>
        <v>#REF!</v>
      </c>
      <c r="J74" s="58" t="e">
        <f>#REF!</f>
        <v>#REF!</v>
      </c>
      <c r="K74" s="58" t="e">
        <f>#REF!</f>
        <v>#REF!</v>
      </c>
      <c r="L74" s="58" t="e">
        <f>#REF!</f>
        <v>#REF!</v>
      </c>
      <c r="M74" s="58" t="e">
        <f>#REF!</f>
        <v>#REF!</v>
      </c>
      <c r="N74" s="58" t="e">
        <f>#REF!</f>
        <v>#REF!</v>
      </c>
      <c r="O74" s="58" t="e">
        <f>#REF!</f>
        <v>#REF!</v>
      </c>
    </row>
    <row r="75" spans="2:18" s="46" customFormat="1">
      <c r="B75" s="58" t="e">
        <f>#REF!</f>
        <v>#REF!</v>
      </c>
      <c r="C75" s="58" t="e">
        <f>#REF!</f>
        <v>#REF!</v>
      </c>
      <c r="D75" s="58" t="e">
        <f>#REF!</f>
        <v>#REF!</v>
      </c>
      <c r="E75" s="58" t="e">
        <f>#REF!</f>
        <v>#REF!</v>
      </c>
      <c r="F75" s="58" t="e">
        <f>#REF!</f>
        <v>#REF!</v>
      </c>
      <c r="G75" s="58" t="e">
        <f>#REF!</f>
        <v>#REF!</v>
      </c>
      <c r="H75" s="58" t="e">
        <f>#REF!</f>
        <v>#REF!</v>
      </c>
      <c r="I75" s="58" t="e">
        <f>#REF!</f>
        <v>#REF!</v>
      </c>
      <c r="J75" s="58" t="e">
        <f>#REF!</f>
        <v>#REF!</v>
      </c>
      <c r="K75" s="58" t="e">
        <f>#REF!</f>
        <v>#REF!</v>
      </c>
      <c r="L75" s="58" t="e">
        <f>#REF!</f>
        <v>#REF!</v>
      </c>
      <c r="M75" s="58" t="e">
        <f>#REF!</f>
        <v>#REF!</v>
      </c>
      <c r="N75" s="58" t="e">
        <f>#REF!</f>
        <v>#REF!</v>
      </c>
      <c r="O75" s="58" t="e">
        <f>#REF!</f>
        <v>#REF!</v>
      </c>
    </row>
    <row r="76" spans="2:18" s="46" customFormat="1">
      <c r="B76" s="58" t="e">
        <f>#REF!</f>
        <v>#REF!</v>
      </c>
      <c r="C76" s="58" t="e">
        <f>#REF!</f>
        <v>#REF!</v>
      </c>
      <c r="D76" s="58" t="e">
        <f>#REF!</f>
        <v>#REF!</v>
      </c>
      <c r="E76" s="58" t="e">
        <f>#REF!</f>
        <v>#REF!</v>
      </c>
      <c r="F76" s="58" t="e">
        <f>#REF!</f>
        <v>#REF!</v>
      </c>
      <c r="G76" s="58" t="e">
        <f>#REF!</f>
        <v>#REF!</v>
      </c>
      <c r="H76" s="58" t="e">
        <f>#REF!</f>
        <v>#REF!</v>
      </c>
      <c r="I76" s="58" t="e">
        <f>#REF!</f>
        <v>#REF!</v>
      </c>
      <c r="J76" s="58" t="e">
        <f>#REF!</f>
        <v>#REF!</v>
      </c>
      <c r="K76" s="58" t="e">
        <f>#REF!</f>
        <v>#REF!</v>
      </c>
      <c r="L76" s="58" t="e">
        <f>#REF!</f>
        <v>#REF!</v>
      </c>
      <c r="M76" s="58" t="e">
        <f>#REF!</f>
        <v>#REF!</v>
      </c>
      <c r="N76" s="58" t="e">
        <f>#REF!</f>
        <v>#REF!</v>
      </c>
      <c r="O76" s="58" t="e">
        <f>#REF!</f>
        <v>#REF!</v>
      </c>
    </row>
  </sheetData>
  <sheetProtection password="85A9" sheet="1" objects="1" scenarios="1" formatCells="0" formatColumns="0" formatRows="0" insertRows="0" selectLockedCells="1" sort="0" autoFilter="0"/>
  <mergeCells count="53">
    <mergeCell ref="C5:D5"/>
    <mergeCell ref="F5:O5"/>
    <mergeCell ref="C7:D7"/>
    <mergeCell ref="F7:O7"/>
    <mergeCell ref="B1:B3"/>
    <mergeCell ref="C1:L1"/>
    <mergeCell ref="M1:O1"/>
    <mergeCell ref="C2:L3"/>
    <mergeCell ref="M2:O2"/>
    <mergeCell ref="M3:O3"/>
    <mergeCell ref="C13:D13"/>
    <mergeCell ref="F13:O13"/>
    <mergeCell ref="D15:E15"/>
    <mergeCell ref="F15:O15"/>
    <mergeCell ref="C9:D9"/>
    <mergeCell ref="F9:O9"/>
    <mergeCell ref="C11:D11"/>
    <mergeCell ref="F11:O11"/>
    <mergeCell ref="B17:H17"/>
    <mergeCell ref="B18:B19"/>
    <mergeCell ref="C18:C19"/>
    <mergeCell ref="D18:G18"/>
    <mergeCell ref="H18:H19"/>
    <mergeCell ref="L34:O34"/>
    <mergeCell ref="I18:I19"/>
    <mergeCell ref="J18:K19"/>
    <mergeCell ref="J20:K20"/>
    <mergeCell ref="B22:H22"/>
    <mergeCell ref="B24:H24"/>
    <mergeCell ref="B30:H30"/>
    <mergeCell ref="B34:E34"/>
    <mergeCell ref="G34:I34"/>
    <mergeCell ref="F44:F46"/>
    <mergeCell ref="G44:K46"/>
    <mergeCell ref="G41:K43"/>
    <mergeCell ref="L41:O43"/>
    <mergeCell ref="L44:O46"/>
    <mergeCell ref="L38:O40"/>
    <mergeCell ref="F41:F43"/>
    <mergeCell ref="F35:F37"/>
    <mergeCell ref="G35:K37"/>
    <mergeCell ref="L35:O37"/>
    <mergeCell ref="F38:F40"/>
    <mergeCell ref="G38:K40"/>
    <mergeCell ref="B55:B56"/>
    <mergeCell ref="C55:N55"/>
    <mergeCell ref="O55:O56"/>
    <mergeCell ref="F47:F49"/>
    <mergeCell ref="G47:K49"/>
    <mergeCell ref="L47:O49"/>
    <mergeCell ref="F50:F52"/>
    <mergeCell ref="G50:K52"/>
    <mergeCell ref="L50:O52"/>
  </mergeCells>
  <phoneticPr fontId="23" type="noConversion"/>
  <conditionalFormatting sqref="C28:H28">
    <cfRule type="expression" dxfId="8" priority="4">
      <formula>"($C$31&gt;0.9)"</formula>
    </cfRule>
    <cfRule type="cellIs" dxfId="7" priority="5" operator="between">
      <formula>"$C$31=0.6"</formula>
      <formula>"$C$31=0.89"</formula>
    </cfRule>
    <cfRule type="expression" dxfId="6" priority="6">
      <formula>"($C$31&lt;0.6)"</formula>
    </cfRule>
  </conditionalFormatting>
  <dataValidations disablePrompts="1"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5.xml><?xml version="1.0" encoding="utf-8"?>
<worksheet xmlns="http://schemas.openxmlformats.org/spreadsheetml/2006/main" xmlns:r="http://schemas.openxmlformats.org/officeDocument/2006/relationships">
  <sheetPr>
    <tabColor rgb="FF00B0F0"/>
  </sheetPr>
  <dimension ref="A1:T84"/>
  <sheetViews>
    <sheetView topLeftCell="A49" zoomScale="70" zoomScaleNormal="70" zoomScaleSheetLayoutView="90" workbookViewId="0">
      <selection activeCell="H20" sqref="H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114"/>
      <c r="D4" s="114"/>
      <c r="E4" s="114"/>
      <c r="F4" s="114"/>
      <c r="G4" s="114"/>
      <c r="H4" s="114"/>
      <c r="I4" s="114"/>
      <c r="J4" s="114"/>
      <c r="K4" s="114"/>
      <c r="L4" s="114"/>
      <c r="M4" s="25"/>
      <c r="N4" s="25"/>
      <c r="Q4" s="1"/>
    </row>
    <row r="5" spans="1:20" ht="33" customHeight="1">
      <c r="A5" s="1"/>
      <c r="B5" s="30" t="s">
        <v>9</v>
      </c>
      <c r="C5" s="220">
        <v>2015</v>
      </c>
      <c r="D5" s="246"/>
      <c r="E5" s="26" t="s">
        <v>10</v>
      </c>
      <c r="F5" s="220" t="s">
        <v>279</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79.5" customHeight="1">
      <c r="A7" s="1"/>
      <c r="B7" s="77" t="s">
        <v>64</v>
      </c>
      <c r="C7" s="220" t="s">
        <v>277</v>
      </c>
      <c r="D7" s="221"/>
      <c r="E7" s="26" t="s">
        <v>12</v>
      </c>
      <c r="F7" s="220" t="s">
        <v>393</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53.25" customHeight="1">
      <c r="A9" s="1"/>
      <c r="B9" s="30" t="s">
        <v>13</v>
      </c>
      <c r="C9" s="220" t="s">
        <v>272</v>
      </c>
      <c r="D9" s="221"/>
      <c r="E9" s="26" t="s">
        <v>65</v>
      </c>
      <c r="F9" s="220" t="s">
        <v>394</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28.5" customHeight="1">
      <c r="A11" s="1"/>
      <c r="B11" s="31" t="s">
        <v>15</v>
      </c>
      <c r="C11" s="220" t="s">
        <v>273</v>
      </c>
      <c r="D11" s="221"/>
      <c r="E11" s="26" t="s">
        <v>66</v>
      </c>
      <c r="F11" s="220" t="s">
        <v>278</v>
      </c>
      <c r="G11" s="222"/>
      <c r="H11" s="222"/>
      <c r="I11" s="222"/>
      <c r="J11" s="222"/>
      <c r="K11" s="222"/>
      <c r="L11" s="222"/>
      <c r="M11" s="222"/>
      <c r="N11" s="222"/>
      <c r="O11" s="22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2.5" customHeight="1">
      <c r="A13" s="1"/>
      <c r="B13" s="31" t="s">
        <v>16</v>
      </c>
      <c r="C13" s="220" t="s">
        <v>274</v>
      </c>
      <c r="D13" s="221"/>
      <c r="E13" s="26" t="s">
        <v>67</v>
      </c>
      <c r="F13" s="226" t="s">
        <v>395</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35.25" customHeight="1">
      <c r="B15" s="79" t="s">
        <v>20</v>
      </c>
      <c r="C15" s="247" t="s">
        <v>345</v>
      </c>
      <c r="D15" s="247"/>
      <c r="E15" s="81" t="s">
        <v>68</v>
      </c>
      <c r="F15" s="260" t="s">
        <v>345</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111" t="s">
        <v>22</v>
      </c>
      <c r="E19" s="29" t="s">
        <v>23</v>
      </c>
      <c r="F19" s="29" t="s">
        <v>24</v>
      </c>
      <c r="G19" s="29" t="s">
        <v>72</v>
      </c>
      <c r="H19" s="204"/>
      <c r="I19" s="204"/>
      <c r="J19" s="205"/>
      <c r="K19" s="205"/>
    </row>
    <row r="20" spans="2:11" ht="126.75" customHeight="1">
      <c r="B20" s="65" t="s">
        <v>396</v>
      </c>
      <c r="C20" s="80"/>
      <c r="D20" s="112"/>
      <c r="E20" s="88">
        <v>41</v>
      </c>
      <c r="F20" s="67" t="s">
        <v>276</v>
      </c>
      <c r="G20" s="66" t="s">
        <v>409</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216</v>
      </c>
      <c r="C26" s="62"/>
      <c r="D26" s="63"/>
      <c r="E26" s="63"/>
      <c r="F26" s="63"/>
      <c r="G26" s="63"/>
      <c r="H26" s="64"/>
    </row>
    <row r="27" spans="2:11" ht="36.75" customHeight="1" thickBot="1">
      <c r="B27" s="72" t="s">
        <v>217</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110"/>
      <c r="K34" s="110"/>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51"/>
      <c r="H50" s="252"/>
      <c r="I50" s="252"/>
      <c r="J50" s="252"/>
      <c r="K50" s="253"/>
      <c r="L50" s="163"/>
      <c r="M50" s="164"/>
      <c r="N50" s="164"/>
      <c r="O50" s="165"/>
      <c r="P50" s="1"/>
      <c r="Q50" s="1"/>
    </row>
    <row r="51" spans="1:17">
      <c r="A51" s="1"/>
      <c r="B51" s="1"/>
      <c r="C51" s="1"/>
      <c r="D51" s="1"/>
      <c r="E51" s="1"/>
      <c r="F51" s="153"/>
      <c r="G51" s="254"/>
      <c r="H51" s="255"/>
      <c r="I51" s="255"/>
      <c r="J51" s="255"/>
      <c r="K51" s="256"/>
      <c r="L51" s="166"/>
      <c r="M51" s="167"/>
      <c r="N51" s="167"/>
      <c r="O51" s="168"/>
      <c r="P51" s="1"/>
      <c r="Q51" s="1"/>
    </row>
    <row r="52" spans="1:17">
      <c r="A52" s="1"/>
      <c r="B52" s="1"/>
      <c r="C52" s="1"/>
      <c r="D52" s="1"/>
      <c r="E52" s="1"/>
      <c r="F52" s="153"/>
      <c r="G52" s="257"/>
      <c r="H52" s="258"/>
      <c r="I52" s="258"/>
      <c r="J52" s="258"/>
      <c r="K52" s="25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109" t="s">
        <v>31</v>
      </c>
      <c r="G56" s="109" t="s">
        <v>30</v>
      </c>
      <c r="H56" s="40" t="s">
        <v>32</v>
      </c>
      <c r="I56" s="40" t="s">
        <v>32</v>
      </c>
      <c r="J56" s="40" t="s">
        <v>31</v>
      </c>
      <c r="K56" s="40" t="s">
        <v>33</v>
      </c>
      <c r="L56" s="109" t="s">
        <v>34</v>
      </c>
      <c r="M56" s="109" t="s">
        <v>35</v>
      </c>
      <c r="N56" s="109" t="s">
        <v>36</v>
      </c>
      <c r="O56" s="152"/>
      <c r="P56" s="1"/>
      <c r="Q56" s="1"/>
    </row>
    <row r="57" spans="1:17" s="46" customFormat="1" ht="66" customHeight="1">
      <c r="B57" s="83" t="s">
        <v>280</v>
      </c>
      <c r="C57" s="84"/>
      <c r="D57" s="85"/>
      <c r="E57" s="84"/>
      <c r="F57" s="113"/>
      <c r="G57" s="113" t="s">
        <v>219</v>
      </c>
      <c r="H57" s="86" t="s">
        <v>219</v>
      </c>
      <c r="I57" s="86"/>
      <c r="J57" s="86"/>
      <c r="K57" s="86"/>
      <c r="L57" s="113"/>
      <c r="M57" s="113"/>
      <c r="N57" s="113"/>
      <c r="O57" s="82">
        <f>COUNTA(C57:N57)</f>
        <v>2</v>
      </c>
      <c r="P57" s="47"/>
      <c r="Q57" s="47"/>
    </row>
    <row r="58" spans="1:17" s="46" customFormat="1" ht="48" customHeight="1">
      <c r="B58" s="83" t="s">
        <v>397</v>
      </c>
      <c r="C58" s="84"/>
      <c r="D58" s="85"/>
      <c r="E58" s="84"/>
      <c r="F58" s="113"/>
      <c r="G58" s="113" t="s">
        <v>219</v>
      </c>
      <c r="H58" s="86"/>
      <c r="I58" s="86"/>
      <c r="J58" s="86"/>
      <c r="K58" s="86"/>
      <c r="L58" s="113"/>
      <c r="M58" s="113"/>
      <c r="N58" s="113"/>
      <c r="O58" s="82">
        <v>1</v>
      </c>
      <c r="P58" s="47"/>
      <c r="Q58" s="47"/>
    </row>
    <row r="59" spans="1:17" s="46" customFormat="1">
      <c r="B59" s="83"/>
      <c r="C59" s="84"/>
      <c r="D59" s="85"/>
      <c r="E59" s="84"/>
      <c r="F59" s="113"/>
      <c r="G59" s="113"/>
      <c r="H59" s="86"/>
      <c r="I59" s="86"/>
      <c r="J59" s="86"/>
      <c r="K59" s="86"/>
      <c r="L59" s="113"/>
      <c r="M59" s="113"/>
      <c r="N59" s="113"/>
      <c r="O59" s="82"/>
      <c r="P59" s="47"/>
      <c r="Q59" s="47"/>
    </row>
    <row r="60" spans="1:17" s="46" customFormat="1">
      <c r="B60" s="83"/>
      <c r="C60" s="84"/>
      <c r="D60" s="85"/>
      <c r="E60" s="84"/>
      <c r="F60" s="113"/>
      <c r="G60" s="113"/>
      <c r="H60" s="86"/>
      <c r="I60" s="86"/>
      <c r="J60" s="86"/>
      <c r="K60" s="86"/>
      <c r="L60" s="113"/>
      <c r="M60" s="113"/>
      <c r="N60" s="113"/>
      <c r="O60" s="82"/>
      <c r="P60" s="47"/>
      <c r="Q60" s="47"/>
    </row>
    <row r="61" spans="1:17" s="46" customFormat="1">
      <c r="B61" s="83"/>
      <c r="C61" s="84"/>
      <c r="D61" s="85"/>
      <c r="E61" s="84"/>
      <c r="F61" s="113"/>
      <c r="G61" s="113"/>
      <c r="H61" s="86"/>
      <c r="I61" s="86"/>
      <c r="J61" s="86"/>
      <c r="K61" s="86"/>
      <c r="L61" s="113"/>
      <c r="M61" s="113"/>
      <c r="N61" s="113"/>
      <c r="O61" s="82"/>
      <c r="P61" s="47"/>
      <c r="Q61" s="47"/>
    </row>
    <row r="62" spans="1:17" s="46" customFormat="1">
      <c r="B62" s="83"/>
      <c r="C62" s="84"/>
      <c r="D62" s="85"/>
      <c r="E62" s="84"/>
      <c r="F62" s="113"/>
      <c r="G62" s="113"/>
      <c r="H62" s="86"/>
      <c r="I62" s="86"/>
      <c r="J62" s="86"/>
      <c r="K62" s="86"/>
      <c r="L62" s="113"/>
      <c r="M62" s="113"/>
      <c r="N62" s="113"/>
      <c r="O62" s="82"/>
      <c r="P62" s="47"/>
      <c r="Q62" s="47"/>
    </row>
    <row r="63" spans="1:17" s="46" customFormat="1">
      <c r="B63" s="83"/>
      <c r="C63" s="84"/>
      <c r="D63" s="85"/>
      <c r="E63" s="84"/>
      <c r="F63" s="113"/>
      <c r="G63" s="113"/>
      <c r="H63" s="86"/>
      <c r="I63" s="86"/>
      <c r="J63" s="86"/>
      <c r="K63" s="86"/>
      <c r="L63" s="113"/>
      <c r="M63" s="113"/>
      <c r="N63" s="113"/>
      <c r="O63" s="82"/>
      <c r="P63" s="47"/>
      <c r="Q63" s="47"/>
    </row>
    <row r="64" spans="1:17" s="46" customFormat="1">
      <c r="B64" s="83"/>
      <c r="C64" s="84"/>
      <c r="D64" s="85"/>
      <c r="E64" s="84"/>
      <c r="F64" s="113"/>
      <c r="G64" s="113"/>
      <c r="H64" s="86"/>
      <c r="I64" s="86"/>
      <c r="J64" s="86"/>
      <c r="K64" s="86"/>
      <c r="L64" s="113"/>
      <c r="M64" s="113"/>
      <c r="N64" s="113"/>
      <c r="O64" s="82"/>
      <c r="P64" s="47"/>
      <c r="Q64" s="47"/>
    </row>
    <row r="65" spans="2:18" s="46" customFormat="1">
      <c r="B65" s="83"/>
      <c r="C65" s="84"/>
      <c r="D65" s="85"/>
      <c r="E65" s="84"/>
      <c r="F65" s="113"/>
      <c r="G65" s="113"/>
      <c r="H65" s="86"/>
      <c r="I65" s="86"/>
      <c r="J65" s="86"/>
      <c r="K65" s="86"/>
      <c r="L65" s="113"/>
      <c r="M65" s="113"/>
      <c r="N65" s="113"/>
      <c r="O65" s="82"/>
      <c r="P65" s="47"/>
      <c r="Q65" s="47"/>
    </row>
    <row r="66" spans="2:18" s="46" customFormat="1">
      <c r="B66" s="83"/>
      <c r="C66" s="84"/>
      <c r="D66" s="85"/>
      <c r="E66" s="84"/>
      <c r="F66" s="113"/>
      <c r="G66" s="113"/>
      <c r="H66" s="86"/>
      <c r="I66" s="86"/>
      <c r="J66" s="86"/>
      <c r="K66" s="86"/>
      <c r="L66" s="113"/>
      <c r="M66" s="113"/>
      <c r="N66" s="113"/>
      <c r="O66" s="82"/>
      <c r="P66" s="47"/>
      <c r="Q66" s="47"/>
    </row>
    <row r="67" spans="2:18" s="46" customFormat="1">
      <c r="B67" s="83"/>
      <c r="C67" s="84"/>
      <c r="D67" s="85"/>
      <c r="E67" s="84"/>
      <c r="F67" s="113"/>
      <c r="G67" s="113"/>
      <c r="H67" s="86"/>
      <c r="I67" s="86"/>
      <c r="J67" s="86"/>
      <c r="K67" s="86"/>
      <c r="L67" s="113"/>
      <c r="M67" s="113"/>
      <c r="N67" s="113"/>
      <c r="O67" s="82"/>
      <c r="P67" s="47"/>
      <c r="Q67" s="47"/>
    </row>
    <row r="68" spans="2:18" s="46" customFormat="1">
      <c r="B68" s="83"/>
      <c r="C68" s="84"/>
      <c r="D68" s="85"/>
      <c r="E68" s="84"/>
      <c r="F68" s="113"/>
      <c r="G68" s="113"/>
      <c r="H68" s="86"/>
      <c r="I68" s="86"/>
      <c r="J68" s="86"/>
      <c r="K68" s="86"/>
      <c r="L68" s="113"/>
      <c r="M68" s="113"/>
      <c r="N68" s="113"/>
      <c r="O68" s="82"/>
      <c r="P68" s="47"/>
      <c r="Q68" s="47"/>
    </row>
    <row r="69" spans="2:18" s="46" customFormat="1">
      <c r="B69" s="83"/>
      <c r="C69" s="84"/>
      <c r="D69" s="85"/>
      <c r="E69" s="84"/>
      <c r="F69" s="113"/>
      <c r="G69" s="113"/>
      <c r="H69" s="86"/>
      <c r="I69" s="86"/>
      <c r="J69" s="86"/>
      <c r="K69" s="86"/>
      <c r="L69" s="113"/>
      <c r="M69" s="113"/>
      <c r="N69" s="113"/>
      <c r="O69" s="82"/>
      <c r="P69" s="47"/>
      <c r="Q69" s="47"/>
    </row>
    <row r="70" spans="2:18" s="46" customFormat="1">
      <c r="B70" s="83"/>
      <c r="C70" s="84"/>
      <c r="D70" s="85"/>
      <c r="E70" s="84"/>
      <c r="F70" s="113"/>
      <c r="G70" s="113"/>
      <c r="H70" s="86"/>
      <c r="I70" s="86"/>
      <c r="J70" s="86"/>
      <c r="K70" s="86"/>
      <c r="L70" s="113"/>
      <c r="M70" s="113"/>
      <c r="N70" s="113"/>
      <c r="O70" s="82"/>
      <c r="P70" s="47"/>
      <c r="Q70" s="47"/>
    </row>
    <row r="71" spans="2:18" s="46" customFormat="1">
      <c r="B71" s="83"/>
      <c r="C71" s="84"/>
      <c r="D71" s="85"/>
      <c r="E71" s="84"/>
      <c r="F71" s="113"/>
      <c r="G71" s="113"/>
      <c r="H71" s="86"/>
      <c r="I71" s="86"/>
      <c r="J71" s="86"/>
      <c r="K71" s="86"/>
      <c r="L71" s="113"/>
      <c r="M71" s="113"/>
      <c r="N71" s="113"/>
      <c r="O71" s="82"/>
      <c r="P71" s="47"/>
      <c r="Q71" s="47"/>
    </row>
    <row r="72" spans="2:18" s="46" customFormat="1">
      <c r="B72" s="83"/>
      <c r="C72" s="84"/>
      <c r="D72" s="85"/>
      <c r="E72" s="84"/>
      <c r="F72" s="113"/>
      <c r="G72" s="113"/>
      <c r="H72" s="86"/>
      <c r="I72" s="86"/>
      <c r="J72" s="86"/>
      <c r="K72" s="86"/>
      <c r="L72" s="113"/>
      <c r="M72" s="113"/>
      <c r="N72" s="113"/>
      <c r="O72" s="82"/>
      <c r="P72" s="47"/>
      <c r="Q72" s="47"/>
    </row>
    <row r="73" spans="2:18" s="46" customFormat="1">
      <c r="B73" s="83"/>
      <c r="C73" s="84"/>
      <c r="D73" s="85"/>
      <c r="E73" s="84"/>
      <c r="F73" s="113"/>
      <c r="G73" s="113"/>
      <c r="H73" s="86"/>
      <c r="I73" s="86"/>
      <c r="J73" s="86"/>
      <c r="K73" s="86"/>
      <c r="L73" s="113"/>
      <c r="M73" s="113"/>
      <c r="N73" s="113"/>
      <c r="O73" s="82"/>
      <c r="P73" s="47"/>
      <c r="Q73" s="47"/>
    </row>
    <row r="74" spans="2:18" s="46" customFormat="1">
      <c r="B74" s="83"/>
      <c r="C74" s="84"/>
      <c r="D74" s="85"/>
      <c r="E74" s="84"/>
      <c r="F74" s="113"/>
      <c r="G74" s="113"/>
      <c r="H74" s="86"/>
      <c r="I74" s="86"/>
      <c r="J74" s="86"/>
      <c r="K74" s="86"/>
      <c r="L74" s="113"/>
      <c r="M74" s="113"/>
      <c r="N74" s="113"/>
      <c r="O74" s="82"/>
      <c r="P74" s="47"/>
      <c r="Q74" s="47"/>
    </row>
    <row r="75" spans="2:18" s="46" customFormat="1">
      <c r="B75" s="83"/>
      <c r="C75" s="84"/>
      <c r="D75" s="85"/>
      <c r="E75" s="84"/>
      <c r="F75" s="113"/>
      <c r="G75" s="113"/>
      <c r="H75" s="86"/>
      <c r="I75" s="86"/>
      <c r="J75" s="86"/>
      <c r="K75" s="86"/>
      <c r="L75" s="113"/>
      <c r="M75" s="113"/>
      <c r="N75" s="113"/>
      <c r="O75" s="82"/>
      <c r="P75" s="47"/>
      <c r="Q75" s="47"/>
    </row>
    <row r="76" spans="2:18" s="46" customFormat="1">
      <c r="B76" s="83"/>
      <c r="C76" s="84"/>
      <c r="D76" s="85"/>
      <c r="E76" s="84"/>
      <c r="F76" s="113"/>
      <c r="G76" s="113"/>
      <c r="H76" s="86"/>
      <c r="I76" s="86"/>
      <c r="J76" s="86"/>
      <c r="K76" s="86"/>
      <c r="L76" s="113"/>
      <c r="M76" s="113"/>
      <c r="N76" s="113"/>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 priority="1">
      <formula>"($C$31&gt;0.9)"</formula>
    </cfRule>
    <cfRule type="cellIs" dxfId="4" priority="2" operator="between">
      <formula>"$C$31=0.6"</formula>
      <formula>"$C$31=0.89"</formula>
    </cfRule>
    <cfRule type="expression" dxfId="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36.xml><?xml version="1.0" encoding="utf-8"?>
<worksheet xmlns="http://schemas.openxmlformats.org/spreadsheetml/2006/main" xmlns:r="http://schemas.openxmlformats.org/officeDocument/2006/relationships">
  <sheetPr>
    <tabColor rgb="FF00B0F0"/>
  </sheetPr>
  <dimension ref="A1:T84"/>
  <sheetViews>
    <sheetView tabSelected="1" zoomScale="70" zoomScaleNormal="70" zoomScaleSheetLayoutView="90" workbookViewId="0">
      <selection activeCell="F15" sqref="F15:O15"/>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6.710937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114"/>
      <c r="D4" s="114"/>
      <c r="E4" s="114"/>
      <c r="F4" s="114"/>
      <c r="G4" s="114"/>
      <c r="H4" s="114"/>
      <c r="I4" s="114"/>
      <c r="J4" s="114"/>
      <c r="K4" s="114"/>
      <c r="L4" s="114"/>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54.75" customHeight="1">
      <c r="A7" s="1"/>
      <c r="B7" s="77" t="s">
        <v>64</v>
      </c>
      <c r="C7" s="220" t="s">
        <v>277</v>
      </c>
      <c r="D7" s="221"/>
      <c r="E7" s="26" t="s">
        <v>12</v>
      </c>
      <c r="F7" s="220" t="s">
        <v>398</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7.25" customHeight="1">
      <c r="A9" s="1"/>
      <c r="B9" s="30" t="s">
        <v>13</v>
      </c>
      <c r="C9" s="220" t="s">
        <v>272</v>
      </c>
      <c r="D9" s="221"/>
      <c r="E9" s="26" t="s">
        <v>65</v>
      </c>
      <c r="F9" s="220" t="s">
        <v>399</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44.25" customHeight="1">
      <c r="A11" s="1"/>
      <c r="B11" s="31" t="s">
        <v>15</v>
      </c>
      <c r="C11" s="220" t="s">
        <v>273</v>
      </c>
      <c r="D11" s="221"/>
      <c r="E11" s="26" t="s">
        <v>66</v>
      </c>
      <c r="F11" s="220" t="s">
        <v>278</v>
      </c>
      <c r="G11" s="222"/>
      <c r="H11" s="222"/>
      <c r="I11" s="222"/>
      <c r="J11" s="222"/>
      <c r="K11" s="222"/>
      <c r="L11" s="222"/>
      <c r="M11" s="222"/>
      <c r="N11" s="222"/>
      <c r="O11" s="22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4" customHeight="1">
      <c r="A13" s="1"/>
      <c r="B13" s="31" t="s">
        <v>16</v>
      </c>
      <c r="C13" s="220" t="s">
        <v>274</v>
      </c>
      <c r="D13" s="221"/>
      <c r="E13" s="26" t="s">
        <v>67</v>
      </c>
      <c r="F13" s="226" t="s">
        <v>400</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349" t="s">
        <v>401</v>
      </c>
      <c r="D15" s="247"/>
      <c r="E15" s="81" t="s">
        <v>68</v>
      </c>
      <c r="F15" s="260" t="s">
        <v>402</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111" t="s">
        <v>22</v>
      </c>
      <c r="E19" s="29" t="s">
        <v>23</v>
      </c>
      <c r="F19" s="29" t="s">
        <v>24</v>
      </c>
      <c r="G19" s="29" t="s">
        <v>72</v>
      </c>
      <c r="H19" s="204"/>
      <c r="I19" s="204"/>
      <c r="J19" s="205"/>
      <c r="K19" s="205"/>
    </row>
    <row r="20" spans="2:11" ht="92.25" customHeight="1">
      <c r="B20" s="65" t="s">
        <v>269</v>
      </c>
      <c r="C20" s="80"/>
      <c r="D20" s="112"/>
      <c r="E20" s="88">
        <v>1</v>
      </c>
      <c r="F20" s="67" t="s">
        <v>275</v>
      </c>
      <c r="G20" s="66" t="s">
        <v>410</v>
      </c>
      <c r="H20" s="104"/>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216</v>
      </c>
      <c r="C26" s="62"/>
      <c r="D26" s="63"/>
      <c r="E26" s="63"/>
      <c r="F26" s="63"/>
      <c r="G26" s="63"/>
      <c r="H26" s="64"/>
    </row>
    <row r="27" spans="2:11" ht="36.75" customHeight="1" thickBot="1">
      <c r="B27" s="72" t="s">
        <v>217</v>
      </c>
      <c r="C27" s="14">
        <f>E20</f>
        <v>1</v>
      </c>
      <c r="D27" s="15">
        <f>E20</f>
        <v>1</v>
      </c>
      <c r="E27" s="15">
        <f>E20</f>
        <v>1</v>
      </c>
      <c r="F27" s="15">
        <f>E20</f>
        <v>1</v>
      </c>
      <c r="G27" s="15">
        <f>E20</f>
        <v>1</v>
      </c>
      <c r="H27" s="15">
        <f>E20</f>
        <v>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110"/>
      <c r="K34" s="110"/>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109" t="s">
        <v>31</v>
      </c>
      <c r="G56" s="109" t="s">
        <v>30</v>
      </c>
      <c r="H56" s="40" t="s">
        <v>32</v>
      </c>
      <c r="I56" s="40" t="s">
        <v>32</v>
      </c>
      <c r="J56" s="40" t="s">
        <v>31</v>
      </c>
      <c r="K56" s="40" t="s">
        <v>33</v>
      </c>
      <c r="L56" s="109" t="s">
        <v>34</v>
      </c>
      <c r="M56" s="109" t="s">
        <v>35</v>
      </c>
      <c r="N56" s="109" t="s">
        <v>36</v>
      </c>
      <c r="O56" s="152"/>
      <c r="P56" s="1"/>
      <c r="Q56" s="1"/>
    </row>
    <row r="57" spans="1:17" s="46" customFormat="1">
      <c r="B57" s="83"/>
      <c r="C57" s="84"/>
      <c r="D57" s="85"/>
      <c r="E57" s="84"/>
      <c r="F57" s="113"/>
      <c r="G57" s="113"/>
      <c r="H57" s="86"/>
      <c r="I57" s="86"/>
      <c r="J57" s="86"/>
      <c r="K57" s="86"/>
      <c r="L57" s="113"/>
      <c r="M57" s="113"/>
      <c r="N57" s="113"/>
      <c r="O57" s="82"/>
      <c r="P57" s="47"/>
      <c r="Q57" s="47"/>
    </row>
    <row r="58" spans="1:17" s="46" customFormat="1">
      <c r="B58" s="83"/>
      <c r="C58" s="84"/>
      <c r="D58" s="85"/>
      <c r="E58" s="84"/>
      <c r="F58" s="113"/>
      <c r="G58" s="113"/>
      <c r="H58" s="86"/>
      <c r="I58" s="86"/>
      <c r="J58" s="86"/>
      <c r="K58" s="86"/>
      <c r="L58" s="113"/>
      <c r="M58" s="113"/>
      <c r="N58" s="113"/>
      <c r="O58" s="82"/>
      <c r="P58" s="47"/>
      <c r="Q58" s="47"/>
    </row>
    <row r="59" spans="1:17" s="46" customFormat="1">
      <c r="B59" s="83"/>
      <c r="C59" s="84"/>
      <c r="D59" s="85"/>
      <c r="E59" s="84"/>
      <c r="F59" s="113"/>
      <c r="G59" s="113"/>
      <c r="H59" s="86"/>
      <c r="I59" s="86"/>
      <c r="J59" s="86"/>
      <c r="K59" s="86"/>
      <c r="L59" s="113"/>
      <c r="M59" s="113"/>
      <c r="N59" s="113"/>
      <c r="O59" s="82"/>
      <c r="P59" s="47"/>
      <c r="Q59" s="47"/>
    </row>
    <row r="60" spans="1:17" s="46" customFormat="1">
      <c r="B60" s="83"/>
      <c r="C60" s="84"/>
      <c r="D60" s="85"/>
      <c r="E60" s="84"/>
      <c r="F60" s="113"/>
      <c r="G60" s="113"/>
      <c r="H60" s="86"/>
      <c r="I60" s="86"/>
      <c r="J60" s="86"/>
      <c r="K60" s="86"/>
      <c r="L60" s="113"/>
      <c r="M60" s="113"/>
      <c r="N60" s="113"/>
      <c r="O60" s="82"/>
      <c r="P60" s="47"/>
      <c r="Q60" s="47"/>
    </row>
    <row r="61" spans="1:17" s="46" customFormat="1">
      <c r="B61" s="83"/>
      <c r="C61" s="84"/>
      <c r="D61" s="85"/>
      <c r="E61" s="84"/>
      <c r="F61" s="113"/>
      <c r="G61" s="113"/>
      <c r="H61" s="86"/>
      <c r="I61" s="86"/>
      <c r="J61" s="86"/>
      <c r="K61" s="86"/>
      <c r="L61" s="113"/>
      <c r="M61" s="113"/>
      <c r="N61" s="113"/>
      <c r="O61" s="82"/>
      <c r="P61" s="47"/>
      <c r="Q61" s="47"/>
    </row>
    <row r="62" spans="1:17" s="46" customFormat="1">
      <c r="B62" s="83"/>
      <c r="C62" s="84"/>
      <c r="D62" s="85"/>
      <c r="E62" s="84"/>
      <c r="F62" s="113"/>
      <c r="G62" s="113"/>
      <c r="H62" s="86"/>
      <c r="I62" s="86"/>
      <c r="J62" s="86"/>
      <c r="K62" s="86"/>
      <c r="L62" s="113"/>
      <c r="M62" s="113"/>
      <c r="N62" s="113"/>
      <c r="O62" s="82"/>
      <c r="P62" s="47"/>
      <c r="Q62" s="47"/>
    </row>
    <row r="63" spans="1:17" s="46" customFormat="1">
      <c r="B63" s="83"/>
      <c r="C63" s="84"/>
      <c r="D63" s="85"/>
      <c r="E63" s="84"/>
      <c r="F63" s="113"/>
      <c r="G63" s="113"/>
      <c r="H63" s="86"/>
      <c r="I63" s="86"/>
      <c r="J63" s="86"/>
      <c r="K63" s="86"/>
      <c r="L63" s="113"/>
      <c r="M63" s="113"/>
      <c r="N63" s="113"/>
      <c r="O63" s="82"/>
      <c r="P63" s="47"/>
      <c r="Q63" s="47"/>
    </row>
    <row r="64" spans="1:17" s="46" customFormat="1">
      <c r="B64" s="83"/>
      <c r="C64" s="84"/>
      <c r="D64" s="85"/>
      <c r="E64" s="84"/>
      <c r="F64" s="113"/>
      <c r="G64" s="113"/>
      <c r="H64" s="86"/>
      <c r="I64" s="86"/>
      <c r="J64" s="86"/>
      <c r="K64" s="86"/>
      <c r="L64" s="113"/>
      <c r="M64" s="113"/>
      <c r="N64" s="113"/>
      <c r="O64" s="82"/>
      <c r="P64" s="47"/>
      <c r="Q64" s="47"/>
    </row>
    <row r="65" spans="2:18" s="46" customFormat="1">
      <c r="B65" s="83"/>
      <c r="C65" s="84"/>
      <c r="D65" s="85"/>
      <c r="E65" s="84"/>
      <c r="F65" s="113"/>
      <c r="G65" s="113"/>
      <c r="H65" s="86"/>
      <c r="I65" s="86"/>
      <c r="J65" s="86"/>
      <c r="K65" s="86"/>
      <c r="L65" s="113"/>
      <c r="M65" s="113"/>
      <c r="N65" s="113"/>
      <c r="O65" s="82"/>
      <c r="P65" s="47"/>
      <c r="Q65" s="47"/>
    </row>
    <row r="66" spans="2:18" s="46" customFormat="1">
      <c r="B66" s="83"/>
      <c r="C66" s="84"/>
      <c r="D66" s="85"/>
      <c r="E66" s="84"/>
      <c r="F66" s="113"/>
      <c r="G66" s="113"/>
      <c r="H66" s="86"/>
      <c r="I66" s="86"/>
      <c r="J66" s="86"/>
      <c r="K66" s="86"/>
      <c r="L66" s="113"/>
      <c r="M66" s="113"/>
      <c r="N66" s="113"/>
      <c r="O66" s="82"/>
      <c r="P66" s="47"/>
      <c r="Q66" s="47"/>
    </row>
    <row r="67" spans="2:18" s="46" customFormat="1">
      <c r="B67" s="83"/>
      <c r="C67" s="84"/>
      <c r="D67" s="85"/>
      <c r="E67" s="84"/>
      <c r="F67" s="113"/>
      <c r="G67" s="113"/>
      <c r="H67" s="86"/>
      <c r="I67" s="86"/>
      <c r="J67" s="86"/>
      <c r="K67" s="86"/>
      <c r="L67" s="113"/>
      <c r="M67" s="113"/>
      <c r="N67" s="113"/>
      <c r="O67" s="82"/>
      <c r="P67" s="47"/>
      <c r="Q67" s="47"/>
    </row>
    <row r="68" spans="2:18" s="46" customFormat="1">
      <c r="B68" s="83"/>
      <c r="C68" s="84"/>
      <c r="D68" s="85"/>
      <c r="E68" s="84"/>
      <c r="F68" s="113"/>
      <c r="G68" s="113"/>
      <c r="H68" s="86"/>
      <c r="I68" s="86"/>
      <c r="J68" s="86"/>
      <c r="K68" s="86"/>
      <c r="L68" s="113"/>
      <c r="M68" s="113"/>
      <c r="N68" s="113"/>
      <c r="O68" s="82"/>
      <c r="P68" s="47"/>
      <c r="Q68" s="47"/>
    </row>
    <row r="69" spans="2:18" s="46" customFormat="1">
      <c r="B69" s="83"/>
      <c r="C69" s="84"/>
      <c r="D69" s="85"/>
      <c r="E69" s="84"/>
      <c r="F69" s="113"/>
      <c r="G69" s="113"/>
      <c r="H69" s="86"/>
      <c r="I69" s="86"/>
      <c r="J69" s="86"/>
      <c r="K69" s="86"/>
      <c r="L69" s="113"/>
      <c r="M69" s="113"/>
      <c r="N69" s="113"/>
      <c r="O69" s="82"/>
      <c r="P69" s="47"/>
      <c r="Q69" s="47"/>
    </row>
    <row r="70" spans="2:18" s="46" customFormat="1">
      <c r="B70" s="83"/>
      <c r="C70" s="84"/>
      <c r="D70" s="85"/>
      <c r="E70" s="84"/>
      <c r="F70" s="113"/>
      <c r="G70" s="113"/>
      <c r="H70" s="86"/>
      <c r="I70" s="86"/>
      <c r="J70" s="86"/>
      <c r="K70" s="86"/>
      <c r="L70" s="113"/>
      <c r="M70" s="113"/>
      <c r="N70" s="113"/>
      <c r="O70" s="82"/>
      <c r="P70" s="47"/>
      <c r="Q70" s="47"/>
    </row>
    <row r="71" spans="2:18" s="46" customFormat="1">
      <c r="B71" s="83"/>
      <c r="C71" s="84"/>
      <c r="D71" s="85"/>
      <c r="E71" s="84"/>
      <c r="F71" s="113"/>
      <c r="G71" s="113"/>
      <c r="H71" s="86"/>
      <c r="I71" s="86"/>
      <c r="J71" s="86"/>
      <c r="K71" s="86"/>
      <c r="L71" s="113"/>
      <c r="M71" s="113"/>
      <c r="N71" s="113"/>
      <c r="O71" s="82"/>
      <c r="P71" s="47"/>
      <c r="Q71" s="47"/>
    </row>
    <row r="72" spans="2:18" s="46" customFormat="1">
      <c r="B72" s="83"/>
      <c r="C72" s="84"/>
      <c r="D72" s="85"/>
      <c r="E72" s="84"/>
      <c r="F72" s="113"/>
      <c r="G72" s="113"/>
      <c r="H72" s="86"/>
      <c r="I72" s="86"/>
      <c r="J72" s="86"/>
      <c r="K72" s="86"/>
      <c r="L72" s="113"/>
      <c r="M72" s="113"/>
      <c r="N72" s="113"/>
      <c r="O72" s="82"/>
      <c r="P72" s="47"/>
      <c r="Q72" s="47"/>
    </row>
    <row r="73" spans="2:18" s="46" customFormat="1">
      <c r="B73" s="83"/>
      <c r="C73" s="84"/>
      <c r="D73" s="85"/>
      <c r="E73" s="84"/>
      <c r="F73" s="113"/>
      <c r="G73" s="113"/>
      <c r="H73" s="86"/>
      <c r="I73" s="86"/>
      <c r="J73" s="86"/>
      <c r="K73" s="86"/>
      <c r="L73" s="113"/>
      <c r="M73" s="113"/>
      <c r="N73" s="113"/>
      <c r="O73" s="82"/>
      <c r="P73" s="47"/>
      <c r="Q73" s="47"/>
    </row>
    <row r="74" spans="2:18" s="46" customFormat="1">
      <c r="B74" s="83"/>
      <c r="C74" s="84"/>
      <c r="D74" s="85"/>
      <c r="E74" s="84"/>
      <c r="F74" s="113"/>
      <c r="G74" s="113"/>
      <c r="H74" s="86"/>
      <c r="I74" s="86"/>
      <c r="J74" s="86"/>
      <c r="K74" s="86"/>
      <c r="L74" s="113"/>
      <c r="M74" s="113"/>
      <c r="N74" s="113"/>
      <c r="O74" s="82"/>
      <c r="P74" s="47"/>
      <c r="Q74" s="47"/>
    </row>
    <row r="75" spans="2:18" s="46" customFormat="1">
      <c r="B75" s="83"/>
      <c r="C75" s="84"/>
      <c r="D75" s="85"/>
      <c r="E75" s="84"/>
      <c r="F75" s="113"/>
      <c r="G75" s="113"/>
      <c r="H75" s="86"/>
      <c r="I75" s="86"/>
      <c r="J75" s="86"/>
      <c r="K75" s="86"/>
      <c r="L75" s="113"/>
      <c r="M75" s="113"/>
      <c r="N75" s="113"/>
      <c r="O75" s="82"/>
      <c r="P75" s="47"/>
      <c r="Q75" s="47"/>
    </row>
    <row r="76" spans="2:18" s="46" customFormat="1">
      <c r="B76" s="83"/>
      <c r="C76" s="84"/>
      <c r="D76" s="85"/>
      <c r="E76" s="84"/>
      <c r="F76" s="113"/>
      <c r="G76" s="113"/>
      <c r="H76" s="86"/>
      <c r="I76" s="86"/>
      <c r="J76" s="86"/>
      <c r="K76" s="86"/>
      <c r="L76" s="113"/>
      <c r="M76" s="113"/>
      <c r="N76" s="113"/>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 priority="1">
      <formula>"($C$31&gt;0.9)"</formula>
    </cfRule>
    <cfRule type="cellIs" dxfId="1" priority="2" operator="between">
      <formula>"$C$31=0.6"</formula>
      <formula>"$C$31=0.89"</formula>
    </cfRule>
    <cfRule type="expression" dxfId="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5" orientation="portrait" r:id="rId1"/>
  <headerFooter alignWithMargins="0">
    <oddFooter>&amp;CPàgina &amp;P de &amp;N</oddFooter>
  </headerFooter>
  <drawing r:id="rId2"/>
  <legacyDrawing r:id="rId3"/>
</worksheet>
</file>

<file path=xl/worksheets/sheet37.xml><?xml version="1.0" encoding="utf-8"?>
<worksheet xmlns="http://schemas.openxmlformats.org/spreadsheetml/2006/main" xmlns:r="http://schemas.openxmlformats.org/officeDocument/2006/relationships">
  <dimension ref="A1"/>
  <sheetViews>
    <sheetView workbookViewId="0"/>
  </sheetViews>
  <sheetFormatPr baseColWidth="10"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B050"/>
  </sheetPr>
  <dimension ref="A1:T84"/>
  <sheetViews>
    <sheetView view="pageBreakPreview" topLeftCell="A49"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21" style="2" customWidth="1"/>
    <col min="9" max="9" width="20.85546875" style="2" customWidth="1"/>
    <col min="10" max="10" width="17.28515625" style="2" bestFit="1" customWidth="1"/>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9.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07.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20" t="s">
        <v>75</v>
      </c>
      <c r="D11" s="221"/>
      <c r="E11" s="26" t="s">
        <v>66</v>
      </c>
      <c r="F11" s="226" t="s">
        <v>77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1.25" customHeight="1">
      <c r="A13" s="1"/>
      <c r="B13" s="31" t="s">
        <v>16</v>
      </c>
      <c r="C13" s="220" t="s">
        <v>92</v>
      </c>
      <c r="D13" s="221"/>
      <c r="E13" s="26" t="s">
        <v>67</v>
      </c>
      <c r="F13" s="226" t="s">
        <v>93</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281</v>
      </c>
      <c r="D15" s="247"/>
      <c r="E15" s="81" t="s">
        <v>68</v>
      </c>
      <c r="F15" s="260" t="s">
        <v>324</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319</v>
      </c>
      <c r="C20" s="80"/>
      <c r="D20" s="68" t="s">
        <v>239</v>
      </c>
      <c r="E20" s="67">
        <v>6200</v>
      </c>
      <c r="F20" s="67" t="s">
        <v>99</v>
      </c>
      <c r="G20" s="66" t="s">
        <v>94</v>
      </c>
      <c r="H20" s="131"/>
      <c r="I20" s="132"/>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100</v>
      </c>
      <c r="C26" s="62"/>
      <c r="D26" s="63"/>
      <c r="E26" s="63"/>
      <c r="F26" s="63"/>
      <c r="G26" s="63"/>
      <c r="H26" s="64"/>
    </row>
    <row r="27" spans="2:11" ht="36.75" customHeight="1" thickBot="1">
      <c r="B27" s="72" t="s">
        <v>101</v>
      </c>
      <c r="C27" s="14">
        <f>E20</f>
        <v>6200</v>
      </c>
      <c r="D27" s="15">
        <f>E20</f>
        <v>6200</v>
      </c>
      <c r="E27" s="15">
        <f>E20</f>
        <v>6200</v>
      </c>
      <c r="F27" s="15">
        <f>E20</f>
        <v>6200</v>
      </c>
      <c r="G27" s="15">
        <f>E20</f>
        <v>6200</v>
      </c>
      <c r="H27" s="15">
        <f>E20</f>
        <v>6200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c r="D31" s="141"/>
      <c r="E31" s="44"/>
      <c r="F31" s="102"/>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28.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191"/>
      <c r="H41" s="192"/>
      <c r="I41" s="192"/>
      <c r="J41" s="192"/>
      <c r="K41" s="193"/>
      <c r="L41" s="191"/>
      <c r="M41" s="192"/>
      <c r="N41" s="192"/>
      <c r="O41" s="193"/>
      <c r="P41" s="1"/>
      <c r="Q41" s="1"/>
    </row>
    <row r="42" spans="1:17">
      <c r="A42" s="1"/>
      <c r="B42" s="1"/>
      <c r="C42" s="1"/>
      <c r="D42" s="1"/>
      <c r="E42" s="1"/>
      <c r="F42" s="153"/>
      <c r="G42" s="194"/>
      <c r="H42" s="195"/>
      <c r="I42" s="195"/>
      <c r="J42" s="195"/>
      <c r="K42" s="196"/>
      <c r="L42" s="194"/>
      <c r="M42" s="195"/>
      <c r="N42" s="195"/>
      <c r="O42" s="196"/>
      <c r="P42" s="1"/>
      <c r="Q42" s="1"/>
    </row>
    <row r="43" spans="1:17" ht="16.5" customHeight="1">
      <c r="A43" s="1"/>
      <c r="B43" s="1"/>
      <c r="C43" s="1"/>
      <c r="D43" s="1"/>
      <c r="E43" s="1"/>
      <c r="F43" s="153"/>
      <c r="G43" s="197"/>
      <c r="H43" s="198"/>
      <c r="I43" s="198"/>
      <c r="J43" s="198"/>
      <c r="K43" s="19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263"/>
      <c r="H47" s="264"/>
      <c r="I47" s="264"/>
      <c r="J47" s="264"/>
      <c r="K47" s="265"/>
      <c r="L47" s="163"/>
      <c r="M47" s="164"/>
      <c r="N47" s="164"/>
      <c r="O47" s="165"/>
      <c r="P47" s="1"/>
      <c r="Q47" s="1"/>
    </row>
    <row r="48" spans="1:17">
      <c r="A48" s="1"/>
      <c r="B48" s="1"/>
      <c r="C48" s="1"/>
      <c r="D48" s="1"/>
      <c r="E48" s="1"/>
      <c r="F48" s="153"/>
      <c r="G48" s="266"/>
      <c r="H48" s="267"/>
      <c r="I48" s="267"/>
      <c r="J48" s="267"/>
      <c r="K48" s="268"/>
      <c r="L48" s="166"/>
      <c r="M48" s="167"/>
      <c r="N48" s="167"/>
      <c r="O48" s="168"/>
      <c r="P48" s="1"/>
      <c r="Q48" s="1"/>
    </row>
    <row r="49" spans="1:17">
      <c r="A49" s="1"/>
      <c r="B49" s="1"/>
      <c r="C49" s="1"/>
      <c r="D49" s="1"/>
      <c r="E49" s="1"/>
      <c r="F49" s="153"/>
      <c r="G49" s="269"/>
      <c r="H49" s="270"/>
      <c r="I49" s="270"/>
      <c r="J49" s="270"/>
      <c r="K49" s="2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1">
      <c r="B57" s="83" t="s">
        <v>325</v>
      </c>
      <c r="C57" s="84"/>
      <c r="D57" s="85" t="s">
        <v>220</v>
      </c>
      <c r="E57" s="84" t="s">
        <v>220</v>
      </c>
      <c r="F57" s="78" t="s">
        <v>220</v>
      </c>
      <c r="G57" s="78" t="s">
        <v>220</v>
      </c>
      <c r="H57" s="86" t="s">
        <v>220</v>
      </c>
      <c r="I57" s="86"/>
      <c r="J57" s="86" t="s">
        <v>219</v>
      </c>
      <c r="K57" s="86" t="s">
        <v>219</v>
      </c>
      <c r="L57" s="136" t="s">
        <v>219</v>
      </c>
      <c r="M57" s="136" t="s">
        <v>219</v>
      </c>
      <c r="N57" s="136"/>
      <c r="O57" s="82">
        <v>10</v>
      </c>
      <c r="P57" s="47"/>
      <c r="Q57" s="47"/>
    </row>
    <row r="58" spans="1:17" s="46" customFormat="1">
      <c r="B58" s="100"/>
      <c r="C58" s="84"/>
      <c r="D58" s="85"/>
      <c r="E58" s="84"/>
      <c r="F58" s="91"/>
      <c r="G58" s="78"/>
      <c r="H58" s="86"/>
      <c r="I58" s="86"/>
      <c r="J58" s="86"/>
      <c r="K58" s="86"/>
      <c r="L58" s="78"/>
      <c r="M58" s="78"/>
      <c r="N58" s="78"/>
      <c r="O58" s="82">
        <f>COUNTA(C58:N58)</f>
        <v>0</v>
      </c>
      <c r="P58" s="47"/>
      <c r="Q58" s="47"/>
    </row>
    <row r="59" spans="1:17" s="46" customFormat="1">
      <c r="B59" s="93"/>
      <c r="C59" s="84"/>
      <c r="D59" s="85"/>
      <c r="E59" s="84"/>
      <c r="F59" s="78"/>
      <c r="G59" s="78"/>
      <c r="H59" s="86"/>
      <c r="I59" s="86"/>
      <c r="J59" s="92"/>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98" priority="1">
      <formula>"($C$31&gt;0.9)"</formula>
    </cfRule>
    <cfRule type="cellIs" dxfId="97" priority="2" operator="between">
      <formula>"$C$31=0.6"</formula>
      <formula>"$C$31=0.89"</formula>
    </cfRule>
    <cfRule type="expression" dxfId="9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scale="35" orientation="portrait" r:id="rId1"/>
  <headerFooter alignWithMargins="0">
    <oddFooter>&amp;CPàgina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sheetPr>
    <tabColor rgb="FF00B050"/>
  </sheetPr>
  <dimension ref="A1:T84"/>
  <sheetViews>
    <sheetView view="pageBreakPreview" topLeftCell="A58"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8.2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5.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20" t="s">
        <v>75</v>
      </c>
      <c r="D11" s="221"/>
      <c r="E11" s="26" t="s">
        <v>66</v>
      </c>
      <c r="F11" s="226" t="s">
        <v>77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39.75" customHeight="1">
      <c r="A13" s="1"/>
      <c r="B13" s="31" t="s">
        <v>16</v>
      </c>
      <c r="C13" s="220" t="s">
        <v>103</v>
      </c>
      <c r="D13" s="221"/>
      <c r="E13" s="26" t="s">
        <v>67</v>
      </c>
      <c r="F13" s="226" t="s">
        <v>326</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36.75" customHeight="1">
      <c r="B15" s="79" t="s">
        <v>20</v>
      </c>
      <c r="C15" s="247" t="s">
        <v>328</v>
      </c>
      <c r="D15" s="247"/>
      <c r="E15" s="81" t="s">
        <v>68</v>
      </c>
      <c r="F15" s="260" t="s">
        <v>329</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thickBot="1">
      <c r="B19" s="214"/>
      <c r="C19" s="216"/>
      <c r="D19" s="28" t="s">
        <v>22</v>
      </c>
      <c r="E19" s="29" t="s">
        <v>23</v>
      </c>
      <c r="F19" s="29" t="s">
        <v>24</v>
      </c>
      <c r="G19" s="29" t="s">
        <v>72</v>
      </c>
      <c r="H19" s="204"/>
      <c r="I19" s="204"/>
      <c r="J19" s="205"/>
      <c r="K19" s="205"/>
    </row>
    <row r="20" spans="2:11" ht="105.75" customHeight="1" thickBot="1">
      <c r="B20" s="65" t="s">
        <v>351</v>
      </c>
      <c r="C20" s="80"/>
      <c r="D20" s="68" t="s">
        <v>240</v>
      </c>
      <c r="E20" s="67">
        <v>100</v>
      </c>
      <c r="F20" s="67" t="s">
        <v>105</v>
      </c>
      <c r="G20" s="66" t="s">
        <v>104</v>
      </c>
      <c r="H20" s="94"/>
      <c r="I20" s="95"/>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106</v>
      </c>
      <c r="C26" s="62"/>
      <c r="D26" s="63"/>
      <c r="E26" s="63"/>
      <c r="F26" s="63"/>
      <c r="G26" s="63"/>
      <c r="H26" s="64"/>
    </row>
    <row r="27" spans="2:11" ht="36.75" customHeight="1" thickBot="1">
      <c r="B27" s="72" t="s">
        <v>107</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102"/>
      <c r="D31" s="102"/>
      <c r="E31" s="102"/>
      <c r="F31" s="102"/>
      <c r="G31" s="44"/>
      <c r="H31" s="45">
        <v>0</v>
      </c>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41.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24" customHeight="1">
      <c r="A40" s="1"/>
      <c r="B40" s="1"/>
      <c r="C40" s="1"/>
      <c r="D40" s="1"/>
      <c r="E40" s="1"/>
      <c r="F40" s="153"/>
      <c r="G40" s="257"/>
      <c r="H40" s="258"/>
      <c r="I40" s="258"/>
      <c r="J40" s="258"/>
      <c r="K40" s="259"/>
      <c r="L40" s="172"/>
      <c r="M40" s="172"/>
      <c r="N40" s="172"/>
      <c r="O40" s="172"/>
      <c r="P40" s="1"/>
      <c r="Q40" s="1"/>
    </row>
    <row r="41" spans="1:17" ht="12.75" customHeight="1">
      <c r="A41" s="1"/>
      <c r="B41" s="1"/>
      <c r="C41" s="1"/>
      <c r="D41" s="1"/>
      <c r="E41" s="1"/>
      <c r="F41" s="153" t="s">
        <v>55</v>
      </c>
      <c r="G41" s="191"/>
      <c r="H41" s="281"/>
      <c r="I41" s="281"/>
      <c r="J41" s="281"/>
      <c r="K41" s="282"/>
      <c r="L41" s="191"/>
      <c r="M41" s="192"/>
      <c r="N41" s="192"/>
      <c r="O41" s="193"/>
      <c r="P41" s="1"/>
      <c r="Q41" s="1"/>
    </row>
    <row r="42" spans="1:17">
      <c r="A42" s="1"/>
      <c r="B42" s="1"/>
      <c r="C42" s="1"/>
      <c r="D42" s="1"/>
      <c r="E42" s="1"/>
      <c r="F42" s="153"/>
      <c r="G42" s="283"/>
      <c r="H42" s="284"/>
      <c r="I42" s="284"/>
      <c r="J42" s="284"/>
      <c r="K42" s="285"/>
      <c r="L42" s="194"/>
      <c r="M42" s="195"/>
      <c r="N42" s="195"/>
      <c r="O42" s="196"/>
      <c r="P42" s="1"/>
      <c r="Q42" s="1"/>
    </row>
    <row r="43" spans="1:17" ht="16.5" customHeight="1">
      <c r="A43" s="1"/>
      <c r="B43" s="1"/>
      <c r="C43" s="1"/>
      <c r="D43" s="1"/>
      <c r="E43" s="1"/>
      <c r="F43" s="153"/>
      <c r="G43" s="286"/>
      <c r="H43" s="287"/>
      <c r="I43" s="287"/>
      <c r="J43" s="287"/>
      <c r="K43" s="288"/>
      <c r="L43" s="197"/>
      <c r="M43" s="198"/>
      <c r="N43" s="198"/>
      <c r="O43" s="199"/>
      <c r="P43" s="1"/>
      <c r="Q43" s="1"/>
    </row>
    <row r="44" spans="1:17" ht="12.75" customHeight="1">
      <c r="A44" s="1"/>
      <c r="B44" s="1"/>
      <c r="C44" s="1"/>
      <c r="D44" s="1"/>
      <c r="E44" s="1"/>
      <c r="F44" s="153" t="s">
        <v>50</v>
      </c>
      <c r="G44" s="191"/>
      <c r="H44" s="281"/>
      <c r="I44" s="281"/>
      <c r="J44" s="281"/>
      <c r="K44" s="282"/>
      <c r="L44" s="200"/>
      <c r="M44" s="201"/>
      <c r="N44" s="201"/>
      <c r="O44" s="201"/>
      <c r="P44" s="1"/>
      <c r="Q44" s="1"/>
    </row>
    <row r="45" spans="1:17">
      <c r="A45" s="1"/>
      <c r="B45" s="1"/>
      <c r="C45" s="1"/>
      <c r="D45" s="1"/>
      <c r="E45" s="1"/>
      <c r="F45" s="153"/>
      <c r="G45" s="283"/>
      <c r="H45" s="284"/>
      <c r="I45" s="284"/>
      <c r="J45" s="284"/>
      <c r="K45" s="285"/>
      <c r="L45" s="201"/>
      <c r="M45" s="201"/>
      <c r="N45" s="201"/>
      <c r="O45" s="201"/>
      <c r="P45" s="1"/>
      <c r="Q45" s="1"/>
    </row>
    <row r="46" spans="1:17">
      <c r="A46" s="1"/>
      <c r="B46" s="1"/>
      <c r="C46" s="1"/>
      <c r="D46" s="1"/>
      <c r="E46" s="1"/>
      <c r="F46" s="153"/>
      <c r="G46" s="286"/>
      <c r="H46" s="287"/>
      <c r="I46" s="287"/>
      <c r="J46" s="287"/>
      <c r="K46" s="288"/>
      <c r="L46" s="201"/>
      <c r="M46" s="201"/>
      <c r="N46" s="201"/>
      <c r="O46" s="201"/>
      <c r="P46" s="1"/>
      <c r="Q46" s="1"/>
    </row>
    <row r="47" spans="1:17" ht="12.75" customHeight="1">
      <c r="A47" s="1"/>
      <c r="B47" s="1"/>
      <c r="C47" s="1"/>
      <c r="D47" s="1"/>
      <c r="E47" s="1"/>
      <c r="F47" s="153" t="s">
        <v>56</v>
      </c>
      <c r="G47" s="163"/>
      <c r="H47" s="289"/>
      <c r="I47" s="289"/>
      <c r="J47" s="289"/>
      <c r="K47" s="290"/>
      <c r="L47" s="163"/>
      <c r="M47" s="164"/>
      <c r="N47" s="164"/>
      <c r="O47" s="165"/>
      <c r="P47" s="1"/>
      <c r="Q47" s="1"/>
    </row>
    <row r="48" spans="1:17">
      <c r="A48" s="1"/>
      <c r="B48" s="1"/>
      <c r="C48" s="1"/>
      <c r="D48" s="1"/>
      <c r="E48" s="1"/>
      <c r="F48" s="153"/>
      <c r="G48" s="291"/>
      <c r="H48" s="292"/>
      <c r="I48" s="292"/>
      <c r="J48" s="292"/>
      <c r="K48" s="293"/>
      <c r="L48" s="166"/>
      <c r="M48" s="167"/>
      <c r="N48" s="167"/>
      <c r="O48" s="168"/>
      <c r="P48" s="1"/>
      <c r="Q48" s="1"/>
    </row>
    <row r="49" spans="1:17">
      <c r="A49" s="1"/>
      <c r="B49" s="1"/>
      <c r="C49" s="1"/>
      <c r="D49" s="1"/>
      <c r="E49" s="1"/>
      <c r="F49" s="153"/>
      <c r="G49" s="294"/>
      <c r="H49" s="295"/>
      <c r="I49" s="295"/>
      <c r="J49" s="295"/>
      <c r="K49" s="296"/>
      <c r="L49" s="169"/>
      <c r="M49" s="170"/>
      <c r="N49" s="170"/>
      <c r="O49" s="171"/>
      <c r="P49" s="1"/>
      <c r="Q49" s="1"/>
    </row>
    <row r="50" spans="1:17" ht="12.75" customHeight="1">
      <c r="A50" s="1"/>
      <c r="B50" s="1"/>
      <c r="C50" s="1"/>
      <c r="D50" s="1"/>
      <c r="E50" s="1"/>
      <c r="F50" s="153" t="s">
        <v>51</v>
      </c>
      <c r="G50" s="272"/>
      <c r="H50" s="297"/>
      <c r="I50" s="297"/>
      <c r="J50" s="297"/>
      <c r="K50" s="298"/>
      <c r="L50" s="163"/>
      <c r="M50" s="164"/>
      <c r="N50" s="164"/>
      <c r="O50" s="165"/>
      <c r="P50" s="1"/>
      <c r="Q50" s="1"/>
    </row>
    <row r="51" spans="1:17">
      <c r="A51" s="1"/>
      <c r="B51" s="1"/>
      <c r="C51" s="1"/>
      <c r="D51" s="1"/>
      <c r="E51" s="1"/>
      <c r="F51" s="153"/>
      <c r="G51" s="299"/>
      <c r="H51" s="300"/>
      <c r="I51" s="300"/>
      <c r="J51" s="300"/>
      <c r="K51" s="301"/>
      <c r="L51" s="166"/>
      <c r="M51" s="167"/>
      <c r="N51" s="167"/>
      <c r="O51" s="168"/>
      <c r="P51" s="1"/>
      <c r="Q51" s="1"/>
    </row>
    <row r="52" spans="1:17">
      <c r="A52" s="1"/>
      <c r="B52" s="1"/>
      <c r="C52" s="1"/>
      <c r="D52" s="1"/>
      <c r="E52" s="1"/>
      <c r="F52" s="153"/>
      <c r="G52" s="302"/>
      <c r="H52" s="303"/>
      <c r="I52" s="303"/>
      <c r="J52" s="303"/>
      <c r="K52" s="304"/>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140.25">
      <c r="B57" s="83" t="s">
        <v>327</v>
      </c>
      <c r="C57" s="84"/>
      <c r="D57" s="85" t="s">
        <v>219</v>
      </c>
      <c r="E57" s="84" t="s">
        <v>219</v>
      </c>
      <c r="F57" s="78" t="s">
        <v>219</v>
      </c>
      <c r="G57" s="78" t="s">
        <v>219</v>
      </c>
      <c r="H57" s="86" t="s">
        <v>219</v>
      </c>
      <c r="I57" s="86" t="s">
        <v>219</v>
      </c>
      <c r="J57" s="86" t="s">
        <v>219</v>
      </c>
      <c r="K57" s="86" t="s">
        <v>219</v>
      </c>
      <c r="L57" s="78" t="s">
        <v>219</v>
      </c>
      <c r="M57" s="78" t="s">
        <v>219</v>
      </c>
      <c r="N57" s="78" t="s">
        <v>219</v>
      </c>
      <c r="O57" s="82">
        <f>COUNTA(C57:N57)</f>
        <v>11</v>
      </c>
      <c r="P57" s="47"/>
      <c r="Q57" s="47"/>
    </row>
    <row r="58" spans="1:17" s="46" customFormat="1" ht="13.5" customHeight="1">
      <c r="B58" s="142"/>
      <c r="C58" s="139"/>
      <c r="D58" s="139"/>
      <c r="E58" s="139"/>
      <c r="F58" s="139"/>
      <c r="G58" s="139"/>
      <c r="H58" s="139"/>
      <c r="I58" s="139"/>
      <c r="J58" s="139"/>
      <c r="K58" s="139"/>
      <c r="L58" s="139"/>
      <c r="M58" s="139"/>
      <c r="N58" s="139"/>
      <c r="O58" s="139"/>
      <c r="P58" s="47"/>
      <c r="Q58" s="47"/>
    </row>
    <row r="59" spans="1:17" s="46" customFormat="1">
      <c r="B59" s="84"/>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ht="12.75" customHeigh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ht="12.75" customHeigh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95" priority="1">
      <formula>"($C$31&gt;0.9)"</formula>
    </cfRule>
    <cfRule type="cellIs" dxfId="94" priority="2" operator="between">
      <formula>"$C$31=0.6"</formula>
      <formula>"$C$31=0.89"</formula>
    </cfRule>
    <cfRule type="expression" dxfId="9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0" orientation="portrait" r:id="rId1"/>
  <headerFooter alignWithMargins="0">
    <oddFooter>&amp;CPàgina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sheetPr>
    <tabColor rgb="FF00B050"/>
  </sheetPr>
  <dimension ref="A1:T84"/>
  <sheetViews>
    <sheetView view="pageBreakPreview" topLeftCell="A52" zoomScale="70" zoomScaleNormal="100" zoomScaleSheetLayoutView="70" workbookViewId="0">
      <selection activeCell="O77" sqref="O77:O78"/>
    </sheetView>
  </sheetViews>
  <sheetFormatPr baseColWidth="10" defaultRowHeight="12.75"/>
  <cols>
    <col min="1" max="1" width="1.7109375" style="2" customWidth="1"/>
    <col min="2" max="2" width="31.7109375" style="2" customWidth="1"/>
    <col min="3" max="3" width="15.85546875" style="2" customWidth="1"/>
    <col min="4" max="4" width="17" style="2" customWidth="1"/>
    <col min="5" max="5" width="23.5703125" style="2" customWidth="1"/>
    <col min="6" max="6" width="21.57031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6.1406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48.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20" t="s">
        <v>75</v>
      </c>
      <c r="D11" s="221"/>
      <c r="E11" s="26" t="s">
        <v>66</v>
      </c>
      <c r="F11" s="226" t="s">
        <v>77</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36.75" customHeight="1">
      <c r="A13" s="1"/>
      <c r="B13" s="31" t="s">
        <v>16</v>
      </c>
      <c r="C13" s="220" t="s">
        <v>102</v>
      </c>
      <c r="D13" s="221"/>
      <c r="E13" s="26" t="s">
        <v>67</v>
      </c>
      <c r="F13" s="226" t="s">
        <v>108</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44.25" customHeight="1">
      <c r="B15" s="79" t="s">
        <v>20</v>
      </c>
      <c r="C15" s="247" t="s">
        <v>330</v>
      </c>
      <c r="D15" s="247"/>
      <c r="E15" s="81" t="s">
        <v>68</v>
      </c>
      <c r="F15" s="260" t="s">
        <v>284</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90" customHeight="1">
      <c r="B20" s="65" t="s">
        <v>331</v>
      </c>
      <c r="C20" s="80"/>
      <c r="D20" s="68" t="s">
        <v>241</v>
      </c>
      <c r="E20" s="67">
        <v>15</v>
      </c>
      <c r="F20" s="67" t="s">
        <v>109</v>
      </c>
      <c r="G20" s="66" t="s">
        <v>110</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187</v>
      </c>
      <c r="C26" s="62"/>
      <c r="D26" s="63"/>
      <c r="E26" s="63"/>
      <c r="F26" s="63"/>
      <c r="G26" s="63"/>
      <c r="H26" s="64"/>
    </row>
    <row r="27" spans="2:11" ht="36.75" customHeight="1" thickBot="1">
      <c r="B27" s="72" t="s">
        <v>186</v>
      </c>
      <c r="C27" s="14">
        <f>E20</f>
        <v>15</v>
      </c>
      <c r="D27" s="15">
        <f>E20</f>
        <v>15</v>
      </c>
      <c r="E27" s="15">
        <f>E20</f>
        <v>15</v>
      </c>
      <c r="F27" s="15">
        <f>E20</f>
        <v>15</v>
      </c>
      <c r="G27" s="15">
        <f>E20</f>
        <v>15</v>
      </c>
      <c r="H27" s="15">
        <f>E20</f>
        <v>15</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102"/>
      <c r="F31" s="89"/>
      <c r="G31" s="44"/>
      <c r="H31" s="45">
        <v>0</v>
      </c>
    </row>
    <row r="32" spans="2:11" ht="68.25" customHeight="1"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36"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251"/>
      <c r="H44" s="252"/>
      <c r="I44" s="252"/>
      <c r="J44" s="252"/>
      <c r="K44" s="253"/>
      <c r="L44" s="200"/>
      <c r="M44" s="201"/>
      <c r="N44" s="201"/>
      <c r="O44" s="201"/>
      <c r="P44" s="1"/>
      <c r="Q44" s="1"/>
    </row>
    <row r="45" spans="1:17">
      <c r="A45" s="1"/>
      <c r="B45" s="1"/>
      <c r="C45" s="1"/>
      <c r="D45" s="1"/>
      <c r="E45" s="1"/>
      <c r="F45" s="153"/>
      <c r="G45" s="254"/>
      <c r="H45" s="255"/>
      <c r="I45" s="255"/>
      <c r="J45" s="255"/>
      <c r="K45" s="256"/>
      <c r="L45" s="201"/>
      <c r="M45" s="201"/>
      <c r="N45" s="201"/>
      <c r="O45" s="201"/>
      <c r="P45" s="1"/>
      <c r="Q45" s="1"/>
    </row>
    <row r="46" spans="1:17">
      <c r="A46" s="1"/>
      <c r="B46" s="1"/>
      <c r="C46" s="1"/>
      <c r="D46" s="1"/>
      <c r="E46" s="1"/>
      <c r="F46" s="153"/>
      <c r="G46" s="257"/>
      <c r="H46" s="258"/>
      <c r="I46" s="258"/>
      <c r="J46" s="258"/>
      <c r="K46" s="25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332</v>
      </c>
      <c r="C57" s="84" t="s">
        <v>219</v>
      </c>
      <c r="D57" s="85" t="s">
        <v>219</v>
      </c>
      <c r="E57" s="84" t="s">
        <v>219</v>
      </c>
      <c r="F57" s="78"/>
      <c r="G57" s="78"/>
      <c r="H57" s="86"/>
      <c r="I57" s="86"/>
      <c r="J57" s="86"/>
      <c r="K57" s="86"/>
      <c r="L57" s="78"/>
      <c r="M57" s="78"/>
      <c r="N57" s="78"/>
      <c r="O57" s="82">
        <f>COUNTA(C57:N57)</f>
        <v>3</v>
      </c>
      <c r="P57" s="47"/>
      <c r="Q57" s="47"/>
    </row>
    <row r="58" spans="1:17" s="46" customFormat="1" ht="25.5">
      <c r="B58" s="83" t="s">
        <v>333</v>
      </c>
      <c r="C58" s="84"/>
      <c r="D58" s="85"/>
      <c r="E58" s="84"/>
      <c r="F58" s="99" t="s">
        <v>219</v>
      </c>
      <c r="G58" s="99" t="s">
        <v>219</v>
      </c>
      <c r="H58" s="86"/>
      <c r="I58" s="86"/>
      <c r="J58" s="86"/>
      <c r="K58" s="86"/>
      <c r="L58" s="78"/>
      <c r="M58" s="78"/>
      <c r="N58" s="78"/>
      <c r="O58" s="82">
        <f>COUNTA(C58:N58)</f>
        <v>2</v>
      </c>
      <c r="P58" s="47"/>
      <c r="Q58" s="47"/>
    </row>
    <row r="59" spans="1:17" s="46" customFormat="1" ht="29.25" customHeight="1">
      <c r="B59" s="83" t="s">
        <v>334</v>
      </c>
      <c r="C59" s="84"/>
      <c r="D59" s="85"/>
      <c r="E59" s="84"/>
      <c r="F59" s="99"/>
      <c r="G59" s="78"/>
      <c r="H59" s="86"/>
      <c r="I59" s="86"/>
      <c r="J59" s="86" t="s">
        <v>219</v>
      </c>
      <c r="K59" s="86"/>
      <c r="L59" s="78"/>
      <c r="M59" s="78"/>
      <c r="N59" s="78"/>
      <c r="O59" s="82">
        <f t="shared" ref="O59:O60" si="0">COUNTA(C59:N59)</f>
        <v>1</v>
      </c>
      <c r="P59" s="47"/>
      <c r="Q59" s="47"/>
    </row>
    <row r="60" spans="1:17" s="46" customFormat="1">
      <c r="B60" s="83" t="s">
        <v>335</v>
      </c>
      <c r="C60" s="84"/>
      <c r="D60" s="85"/>
      <c r="E60" s="84"/>
      <c r="F60" s="78"/>
      <c r="G60" s="78"/>
      <c r="H60" s="86"/>
      <c r="I60" s="86"/>
      <c r="J60" s="86" t="s">
        <v>219</v>
      </c>
      <c r="K60" s="86" t="s">
        <v>219</v>
      </c>
      <c r="L60" s="99" t="s">
        <v>219</v>
      </c>
      <c r="M60" s="99" t="s">
        <v>219</v>
      </c>
      <c r="N60" s="99" t="s">
        <v>219</v>
      </c>
      <c r="O60" s="82">
        <f t="shared" si="0"/>
        <v>5</v>
      </c>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92" priority="1">
      <formula>"($C$31&gt;0.9)"</formula>
    </cfRule>
    <cfRule type="cellIs" dxfId="91" priority="2" operator="between">
      <formula>"$C$31=0.6"</formula>
      <formula>"$C$31=0.89"</formula>
    </cfRule>
    <cfRule type="expression" dxfId="9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scale="40" orientation="portrait" r:id="rId1"/>
  <headerFooter alignWithMargins="0">
    <oddFooter>&amp;CPàgina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sheetPr>
    <tabColor rgb="FFFFC000"/>
  </sheetPr>
  <dimension ref="A1:T84"/>
  <sheetViews>
    <sheetView view="pageBreakPreview" topLeftCell="A46"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19.5703125" style="2" customWidth="1"/>
    <col min="6" max="6" width="19.140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9.8554687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3.2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5.2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112</v>
      </c>
      <c r="D13" s="221"/>
      <c r="E13" s="26" t="s">
        <v>67</v>
      </c>
      <c r="F13" s="226" t="s">
        <v>114</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285</v>
      </c>
      <c r="D15" s="247"/>
      <c r="E15" s="81" t="s">
        <v>68</v>
      </c>
      <c r="F15" s="260" t="s">
        <v>337</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242</v>
      </c>
      <c r="E20" s="88">
        <v>27</v>
      </c>
      <c r="F20" s="67" t="s">
        <v>82</v>
      </c>
      <c r="G20" s="66" t="s">
        <v>115</v>
      </c>
      <c r="H20" s="12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117</v>
      </c>
      <c r="C26" s="62">
        <v>0</v>
      </c>
      <c r="D26" s="63">
        <v>0</v>
      </c>
      <c r="E26" s="63">
        <v>0</v>
      </c>
      <c r="F26" s="63">
        <v>0</v>
      </c>
      <c r="G26" s="63">
        <v>26</v>
      </c>
      <c r="H26" s="64"/>
    </row>
    <row r="27" spans="2:11" ht="36.75" customHeight="1" thickBot="1">
      <c r="B27" s="72" t="s">
        <v>116</v>
      </c>
      <c r="C27" s="14">
        <f>E20</f>
        <v>27</v>
      </c>
      <c r="D27" s="15">
        <f>E20</f>
        <v>27</v>
      </c>
      <c r="E27" s="15">
        <f>E20</f>
        <v>27</v>
      </c>
      <c r="F27" s="15">
        <f>E20</f>
        <v>27</v>
      </c>
      <c r="G27" s="15">
        <f>E20</f>
        <v>27</v>
      </c>
      <c r="H27" s="15">
        <f>E20</f>
        <v>27</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0.96296296296296291</v>
      </c>
      <c r="H28" s="61">
        <f>IF($J$20=1,IF((SUM(C26:H26)/H27)&gt;=1,1,(SUM(C26:H26)/H27)),IF($J$20=2,IF((1-(SUM(C26:H26)/H27))&lt;=0,0,1-(SUM(C26:H26)/H27)),""))</f>
        <v>0.96296296296296291</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89"/>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9.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46"/>
      <c r="H47" s="46"/>
      <c r="I47" s="46"/>
      <c r="J47" s="46"/>
      <c r="K47" s="46"/>
      <c r="L47" s="163"/>
      <c r="M47" s="164"/>
      <c r="N47" s="164"/>
      <c r="O47" s="165"/>
      <c r="P47" s="1"/>
      <c r="Q47" s="1"/>
    </row>
    <row r="48" spans="1:17">
      <c r="A48" s="1"/>
      <c r="B48" s="1"/>
      <c r="C48" s="1"/>
      <c r="D48" s="1"/>
      <c r="E48" s="1"/>
      <c r="F48" s="153"/>
      <c r="G48" s="46"/>
      <c r="H48" s="133"/>
      <c r="I48" s="46"/>
      <c r="J48" s="46"/>
      <c r="K48" s="46"/>
      <c r="L48" s="166"/>
      <c r="M48" s="167"/>
      <c r="N48" s="167"/>
      <c r="O48" s="168"/>
      <c r="P48" s="1"/>
      <c r="Q48" s="1"/>
    </row>
    <row r="49" spans="1:17">
      <c r="A49" s="1"/>
      <c r="B49" s="1"/>
      <c r="C49" s="1"/>
      <c r="D49" s="1"/>
      <c r="E49" s="1"/>
      <c r="F49" s="153"/>
      <c r="G49" s="46"/>
      <c r="H49" s="46"/>
      <c r="I49" s="46"/>
      <c r="J49" s="46"/>
      <c r="K49" s="46"/>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7.75" customHeight="1">
      <c r="B57" s="83" t="s">
        <v>299</v>
      </c>
      <c r="C57" s="84"/>
      <c r="D57" s="85"/>
      <c r="E57" s="84"/>
      <c r="F57" s="127" t="s">
        <v>219</v>
      </c>
      <c r="G57" s="78"/>
      <c r="H57" s="86"/>
      <c r="I57" s="86"/>
      <c r="J57" s="86"/>
      <c r="K57" s="86"/>
      <c r="L57" s="78"/>
      <c r="M57" s="78"/>
      <c r="N57" s="78"/>
      <c r="O57" s="82">
        <v>1</v>
      </c>
      <c r="P57" s="47"/>
      <c r="Q57" s="47"/>
    </row>
    <row r="58" spans="1:17" s="46" customFormat="1" ht="28.5" customHeight="1">
      <c r="B58" s="83"/>
      <c r="C58" s="84"/>
      <c r="D58" s="85"/>
      <c r="E58" s="84"/>
      <c r="F58" s="78"/>
      <c r="G58" s="78"/>
      <c r="H58" s="86"/>
      <c r="I58" s="86"/>
      <c r="J58" s="86"/>
      <c r="K58" s="86"/>
      <c r="L58" s="78"/>
      <c r="M58" s="78"/>
      <c r="N58" s="78"/>
      <c r="O58" s="82"/>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3">
    <mergeCell ref="F44:F46"/>
    <mergeCell ref="G44:K46"/>
    <mergeCell ref="L44:O46"/>
    <mergeCell ref="B55:B56"/>
    <mergeCell ref="C55:N55"/>
    <mergeCell ref="O55:O56"/>
    <mergeCell ref="F47:F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9" priority="1">
      <formula>"($C$31&gt;0.9)"</formula>
    </cfRule>
    <cfRule type="cellIs" dxfId="88" priority="2" operator="between">
      <formula>"$C$31=0.6"</formula>
      <formula>"$C$31=0.89"</formula>
    </cfRule>
    <cfRule type="expression" dxfId="8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sheetPr>
    <tabColor rgb="FFFFC000"/>
  </sheetPr>
  <dimension ref="A1:T84"/>
  <sheetViews>
    <sheetView view="pageBreakPreview" topLeftCell="A10" zoomScale="70" zoomScaleNormal="100" zoomScaleSheetLayoutView="70" workbookViewId="0">
      <selection activeCell="H20" sqref="H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8.57031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54" customHeight="1">
      <c r="A7" s="1"/>
      <c r="B7" s="77" t="s">
        <v>64</v>
      </c>
      <c r="C7" s="220" t="s">
        <v>80</v>
      </c>
      <c r="D7" s="221"/>
      <c r="E7" s="26" t="s">
        <v>12</v>
      </c>
      <c r="F7" s="220" t="s">
        <v>295</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7.7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5.2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74.25" customHeight="1">
      <c r="A13" s="1"/>
      <c r="B13" s="31" t="s">
        <v>16</v>
      </c>
      <c r="C13" s="220" t="s">
        <v>112</v>
      </c>
      <c r="D13" s="221"/>
      <c r="E13" s="26" t="s">
        <v>67</v>
      </c>
      <c r="F13" s="226" t="s">
        <v>118</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286</v>
      </c>
      <c r="D15" s="247"/>
      <c r="E15" s="81" t="s">
        <v>68</v>
      </c>
      <c r="F15" s="260" t="s">
        <v>338</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336</v>
      </c>
      <c r="C20" s="80"/>
      <c r="D20" s="68" t="s">
        <v>243</v>
      </c>
      <c r="E20" s="67">
        <v>27</v>
      </c>
      <c r="F20" s="67" t="s">
        <v>119</v>
      </c>
      <c r="G20" s="66" t="s">
        <v>120</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36.75" customHeight="1" thickBot="1">
      <c r="B27" s="72" t="s">
        <v>122</v>
      </c>
      <c r="C27" s="14">
        <f>E20</f>
        <v>27</v>
      </c>
      <c r="D27" s="15">
        <f>E20</f>
        <v>27</v>
      </c>
      <c r="E27" s="15">
        <f>E20</f>
        <v>27</v>
      </c>
      <c r="F27" s="15">
        <f>E20</f>
        <v>27</v>
      </c>
      <c r="G27" s="15">
        <f>E20</f>
        <v>27</v>
      </c>
      <c r="H27" s="15">
        <f>E20</f>
        <v>27</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89"/>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163"/>
      <c r="H47" s="164"/>
      <c r="I47" s="164"/>
      <c r="J47" s="164"/>
      <c r="K47" s="165"/>
      <c r="L47" s="163"/>
      <c r="M47" s="164"/>
      <c r="N47" s="164"/>
      <c r="O47" s="165"/>
      <c r="P47" s="1"/>
      <c r="Q47" s="1"/>
    </row>
    <row r="48" spans="1:17">
      <c r="A48" s="1"/>
      <c r="B48" s="1"/>
      <c r="C48" s="1"/>
      <c r="D48" s="1"/>
      <c r="E48" s="1"/>
      <c r="F48" s="153"/>
      <c r="G48" s="166"/>
      <c r="H48" s="167"/>
      <c r="I48" s="167"/>
      <c r="J48" s="167"/>
      <c r="K48" s="168"/>
      <c r="L48" s="166"/>
      <c r="M48" s="167"/>
      <c r="N48" s="167"/>
      <c r="O48" s="168"/>
      <c r="P48" s="1"/>
      <c r="Q48" s="1"/>
    </row>
    <row r="49" spans="1:17">
      <c r="A49" s="1"/>
      <c r="B49" s="1"/>
      <c r="C49" s="1"/>
      <c r="D49" s="1"/>
      <c r="E49" s="1"/>
      <c r="F49" s="153"/>
      <c r="G49" s="169"/>
      <c r="H49" s="170"/>
      <c r="I49" s="170"/>
      <c r="J49" s="170"/>
      <c r="K49" s="171"/>
      <c r="L49" s="169"/>
      <c r="M49" s="170"/>
      <c r="N49" s="170"/>
      <c r="O49" s="171"/>
      <c r="P49" s="1"/>
      <c r="Q49" s="1"/>
    </row>
    <row r="50" spans="1:17">
      <c r="A50" s="1"/>
      <c r="B50" s="1"/>
      <c r="C50" s="1"/>
      <c r="D50" s="1"/>
      <c r="E50" s="1"/>
      <c r="F50" s="153" t="s">
        <v>51</v>
      </c>
      <c r="G50" s="272"/>
      <c r="H50" s="273"/>
      <c r="I50" s="273"/>
      <c r="J50" s="273"/>
      <c r="K50" s="274"/>
      <c r="L50" s="163"/>
      <c r="M50" s="164"/>
      <c r="N50" s="164"/>
      <c r="O50" s="165"/>
      <c r="P50" s="1"/>
      <c r="Q50" s="1"/>
    </row>
    <row r="51" spans="1:17">
      <c r="A51" s="1"/>
      <c r="B51" s="1"/>
      <c r="C51" s="1"/>
      <c r="D51" s="1"/>
      <c r="E51" s="1"/>
      <c r="F51" s="153"/>
      <c r="G51" s="275"/>
      <c r="H51" s="276"/>
      <c r="I51" s="276"/>
      <c r="J51" s="276"/>
      <c r="K51" s="277"/>
      <c r="L51" s="166"/>
      <c r="M51" s="167"/>
      <c r="N51" s="167"/>
      <c r="O51" s="168"/>
      <c r="P51" s="1"/>
      <c r="Q51" s="1"/>
    </row>
    <row r="52" spans="1:17">
      <c r="A52" s="1"/>
      <c r="B52" s="1"/>
      <c r="C52" s="1"/>
      <c r="D52" s="1"/>
      <c r="E52" s="1"/>
      <c r="F52" s="153"/>
      <c r="G52" s="278"/>
      <c r="H52" s="279"/>
      <c r="I52" s="279"/>
      <c r="J52" s="279"/>
      <c r="K52" s="280"/>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38.25">
      <c r="B57" s="83" t="s">
        <v>339</v>
      </c>
      <c r="C57" s="84"/>
      <c r="D57" s="85" t="s">
        <v>219</v>
      </c>
      <c r="E57" s="84" t="s">
        <v>219</v>
      </c>
      <c r="F57" s="127" t="s">
        <v>219</v>
      </c>
      <c r="G57" s="127" t="s">
        <v>219</v>
      </c>
      <c r="H57" s="86" t="s">
        <v>219</v>
      </c>
      <c r="I57" s="86" t="s">
        <v>219</v>
      </c>
      <c r="J57" s="86" t="s">
        <v>219</v>
      </c>
      <c r="K57" s="86" t="s">
        <v>219</v>
      </c>
      <c r="L57" s="127" t="s">
        <v>219</v>
      </c>
      <c r="M57" s="127" t="s">
        <v>219</v>
      </c>
      <c r="N57" s="127" t="s">
        <v>219</v>
      </c>
      <c r="O57" s="82">
        <v>11</v>
      </c>
      <c r="P57" s="47"/>
      <c r="Q57" s="47"/>
    </row>
    <row r="58" spans="1:17" s="46" customFormat="1" ht="25.5">
      <c r="B58" s="83" t="s">
        <v>300</v>
      </c>
      <c r="C58" s="84"/>
      <c r="D58" s="85" t="s">
        <v>219</v>
      </c>
      <c r="E58" s="84" t="s">
        <v>219</v>
      </c>
      <c r="F58" s="127" t="s">
        <v>219</v>
      </c>
      <c r="G58" s="127" t="s">
        <v>219</v>
      </c>
      <c r="H58" s="86" t="s">
        <v>219</v>
      </c>
      <c r="I58" s="86" t="s">
        <v>219</v>
      </c>
      <c r="J58" s="86" t="s">
        <v>219</v>
      </c>
      <c r="K58" s="86" t="s">
        <v>219</v>
      </c>
      <c r="L58" s="127" t="s">
        <v>219</v>
      </c>
      <c r="M58" s="127" t="s">
        <v>219</v>
      </c>
      <c r="N58" s="127" t="s">
        <v>219</v>
      </c>
      <c r="O58" s="82">
        <v>11</v>
      </c>
      <c r="P58" s="47"/>
      <c r="Q58" s="47"/>
    </row>
    <row r="59" spans="1:17" s="46" customFormat="1">
      <c r="B59" s="83"/>
      <c r="C59" s="84"/>
      <c r="D59" s="85"/>
      <c r="E59" s="84"/>
      <c r="F59" s="78"/>
      <c r="G59" s="78"/>
      <c r="H59" s="86"/>
      <c r="I59" s="86"/>
      <c r="J59" s="86"/>
      <c r="K59" s="86"/>
      <c r="L59" s="78"/>
      <c r="M59" s="78"/>
      <c r="N59" s="78"/>
      <c r="O59" s="82"/>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F44:F46"/>
    <mergeCell ref="G44:K46"/>
    <mergeCell ref="L44:O46"/>
    <mergeCell ref="B55:B56"/>
    <mergeCell ref="C55:N55"/>
    <mergeCell ref="O55:O56"/>
    <mergeCell ref="F47:F49"/>
    <mergeCell ref="G47:K49"/>
    <mergeCell ref="L47:O49"/>
    <mergeCell ref="F50:F52"/>
    <mergeCell ref="G50:K52"/>
    <mergeCell ref="L50:O52"/>
    <mergeCell ref="F38:F40"/>
    <mergeCell ref="G38:K40"/>
    <mergeCell ref="L38:O40"/>
    <mergeCell ref="F41:F43"/>
    <mergeCell ref="G41:K43"/>
    <mergeCell ref="L41:O43"/>
    <mergeCell ref="B30:H30"/>
    <mergeCell ref="L34:O34"/>
    <mergeCell ref="B34:E34"/>
    <mergeCell ref="G34:I34"/>
    <mergeCell ref="F35:F37"/>
    <mergeCell ref="G35:K37"/>
    <mergeCell ref="L35:O37"/>
    <mergeCell ref="I18:I19"/>
    <mergeCell ref="J18:K19"/>
    <mergeCell ref="J20:K20"/>
    <mergeCell ref="B22:H22"/>
    <mergeCell ref="B24:H24"/>
    <mergeCell ref="B17:H17"/>
    <mergeCell ref="B18:B19"/>
    <mergeCell ref="C18:C19"/>
    <mergeCell ref="D18:G18"/>
    <mergeCell ref="H18:H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6" priority="1">
      <formula>"($C$31&gt;0.9)"</formula>
    </cfRule>
    <cfRule type="cellIs" dxfId="85" priority="2" operator="between">
      <formula>"$C$31=0.6"</formula>
      <formula>"$C$31=0.89"</formula>
    </cfRule>
    <cfRule type="expression" dxfId="8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45" orientation="portrait" r:id="rId1"/>
  <headerFooter alignWithMargins="0">
    <oddFooter>&amp;CPàgina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sheetPr>
    <tabColor rgb="FFFFC000"/>
  </sheetPr>
  <dimension ref="A1:T84"/>
  <sheetViews>
    <sheetView view="pageBreakPreview" topLeftCell="A47" zoomScale="70" zoomScaleNormal="100" zoomScaleSheetLayoutView="70" workbookViewId="0">
      <selection activeCell="O77" sqref="O77:O78"/>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8.42578125" style="2" customWidth="1"/>
    <col min="16" max="16384" width="11.42578125" style="2"/>
  </cols>
  <sheetData>
    <row r="1" spans="1:20" ht="36.75" customHeight="1">
      <c r="A1" s="1"/>
      <c r="B1" s="230"/>
      <c r="C1" s="231" t="s">
        <v>70</v>
      </c>
      <c r="D1" s="231"/>
      <c r="E1" s="231"/>
      <c r="F1" s="231"/>
      <c r="G1" s="231"/>
      <c r="H1" s="231"/>
      <c r="I1" s="231"/>
      <c r="J1" s="231"/>
      <c r="K1" s="231"/>
      <c r="L1" s="232"/>
      <c r="M1" s="233" t="s">
        <v>47</v>
      </c>
      <c r="N1" s="234"/>
      <c r="O1" s="235"/>
      <c r="Q1" s="1"/>
    </row>
    <row r="2" spans="1:20" ht="27" customHeight="1" thickBot="1">
      <c r="A2" s="1"/>
      <c r="B2" s="230"/>
      <c r="C2" s="242" t="s">
        <v>71</v>
      </c>
      <c r="D2" s="242"/>
      <c r="E2" s="242"/>
      <c r="F2" s="242"/>
      <c r="G2" s="242"/>
      <c r="H2" s="242"/>
      <c r="I2" s="242"/>
      <c r="J2" s="242"/>
      <c r="K2" s="242"/>
      <c r="L2" s="243"/>
      <c r="M2" s="236" t="s">
        <v>69</v>
      </c>
      <c r="N2" s="237"/>
      <c r="O2" s="238"/>
      <c r="Q2" s="1"/>
    </row>
    <row r="3" spans="1:20" ht="34.5" customHeight="1" thickBot="1">
      <c r="A3" s="1"/>
      <c r="B3" s="230"/>
      <c r="C3" s="242" t="s">
        <v>48</v>
      </c>
      <c r="D3" s="244"/>
      <c r="E3" s="244"/>
      <c r="F3" s="244"/>
      <c r="G3" s="244"/>
      <c r="H3" s="244"/>
      <c r="I3" s="244"/>
      <c r="J3" s="244"/>
      <c r="K3" s="244"/>
      <c r="L3" s="245"/>
      <c r="M3" s="239" t="s">
        <v>1</v>
      </c>
      <c r="N3" s="240"/>
      <c r="O3" s="241"/>
      <c r="Q3" s="1"/>
    </row>
    <row r="4" spans="1:20" ht="15" customHeight="1">
      <c r="A4" s="1"/>
      <c r="B4" s="10"/>
      <c r="C4" s="3"/>
      <c r="D4" s="3"/>
      <c r="E4" s="3"/>
      <c r="F4" s="3"/>
      <c r="G4" s="3"/>
      <c r="H4" s="3"/>
      <c r="I4" s="3"/>
      <c r="J4" s="3"/>
      <c r="K4" s="3"/>
      <c r="L4" s="3"/>
      <c r="M4" s="25"/>
      <c r="N4" s="25"/>
      <c r="Q4" s="1"/>
    </row>
    <row r="5" spans="1:20" ht="33" customHeight="1">
      <c r="A5" s="1"/>
      <c r="B5" s="30" t="s">
        <v>9</v>
      </c>
      <c r="C5" s="220">
        <v>2015</v>
      </c>
      <c r="D5" s="246"/>
      <c r="E5" s="26" t="s">
        <v>10</v>
      </c>
      <c r="F5" s="220" t="s">
        <v>78</v>
      </c>
      <c r="G5" s="222"/>
      <c r="H5" s="222"/>
      <c r="I5" s="222"/>
      <c r="J5" s="222"/>
      <c r="K5" s="222"/>
      <c r="L5" s="222"/>
      <c r="M5" s="222"/>
      <c r="N5" s="222"/>
      <c r="O5" s="221"/>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7.5" customHeight="1">
      <c r="A7" s="1"/>
      <c r="B7" s="77" t="s">
        <v>64</v>
      </c>
      <c r="C7" s="220" t="s">
        <v>80</v>
      </c>
      <c r="D7" s="221"/>
      <c r="E7" s="26" t="s">
        <v>12</v>
      </c>
      <c r="F7" s="220" t="s">
        <v>79</v>
      </c>
      <c r="G7" s="222"/>
      <c r="H7" s="222"/>
      <c r="I7" s="222"/>
      <c r="J7" s="222"/>
      <c r="K7" s="222"/>
      <c r="L7" s="222"/>
      <c r="M7" s="222"/>
      <c r="N7" s="222"/>
      <c r="O7" s="221"/>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115.5" customHeight="1">
      <c r="A9" s="1"/>
      <c r="B9" s="30" t="s">
        <v>13</v>
      </c>
      <c r="C9" s="220" t="s">
        <v>74</v>
      </c>
      <c r="D9" s="221"/>
      <c r="E9" s="26" t="s">
        <v>65</v>
      </c>
      <c r="F9" s="220" t="s">
        <v>73</v>
      </c>
      <c r="G9" s="222"/>
      <c r="H9" s="222"/>
      <c r="I9" s="222"/>
      <c r="J9" s="222"/>
      <c r="K9" s="222"/>
      <c r="L9" s="222"/>
      <c r="M9" s="222"/>
      <c r="N9" s="222"/>
      <c r="O9" s="221"/>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66.75" customHeight="1">
      <c r="A11" s="1"/>
      <c r="B11" s="31" t="s">
        <v>15</v>
      </c>
      <c r="C11" s="220" t="s">
        <v>111</v>
      </c>
      <c r="D11" s="221"/>
      <c r="E11" s="26" t="s">
        <v>66</v>
      </c>
      <c r="F11" s="226" t="s">
        <v>113</v>
      </c>
      <c r="G11" s="226"/>
      <c r="H11" s="226"/>
      <c r="I11" s="226"/>
      <c r="J11" s="226"/>
      <c r="K11" s="226"/>
      <c r="L11" s="226"/>
      <c r="M11" s="226"/>
      <c r="N11" s="226"/>
      <c r="O11" s="226"/>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49.5" customHeight="1">
      <c r="A13" s="1"/>
      <c r="B13" s="31" t="s">
        <v>16</v>
      </c>
      <c r="C13" s="220" t="s">
        <v>126</v>
      </c>
      <c r="D13" s="221"/>
      <c r="E13" s="26" t="s">
        <v>67</v>
      </c>
      <c r="F13" s="226" t="s">
        <v>123</v>
      </c>
      <c r="G13" s="226"/>
      <c r="H13" s="226"/>
      <c r="I13" s="226"/>
      <c r="J13" s="226"/>
      <c r="K13" s="226"/>
      <c r="L13" s="226"/>
      <c r="M13" s="226"/>
      <c r="N13" s="226"/>
      <c r="O13" s="226"/>
      <c r="P13" s="13"/>
      <c r="Q13" s="13"/>
      <c r="R13" s="13"/>
      <c r="S13" s="13"/>
      <c r="T13" s="1"/>
    </row>
    <row r="14" spans="1:20" ht="8.25" customHeight="1">
      <c r="B14" s="22"/>
      <c r="F14" s="49"/>
      <c r="G14" s="49"/>
      <c r="H14" s="49"/>
      <c r="I14" s="49"/>
      <c r="J14" s="49"/>
      <c r="K14" s="49"/>
      <c r="L14" s="49"/>
      <c r="M14" s="49"/>
      <c r="N14" s="49"/>
    </row>
    <row r="15" spans="1:20" ht="51" customHeight="1">
      <c r="B15" s="79" t="s">
        <v>20</v>
      </c>
      <c r="C15" s="247" t="s">
        <v>340</v>
      </c>
      <c r="D15" s="247"/>
      <c r="E15" s="81" t="s">
        <v>68</v>
      </c>
      <c r="F15" s="260" t="s">
        <v>341</v>
      </c>
      <c r="G15" s="261"/>
      <c r="H15" s="261"/>
      <c r="I15" s="261"/>
      <c r="J15" s="261"/>
      <c r="K15" s="261"/>
      <c r="L15" s="261"/>
      <c r="M15" s="261"/>
      <c r="N15" s="261"/>
      <c r="O15" s="262"/>
    </row>
    <row r="16" spans="1:20" ht="24.75" customHeight="1">
      <c r="B16" s="23"/>
      <c r="C16" s="10"/>
      <c r="D16" s="24"/>
      <c r="E16" s="24"/>
      <c r="F16" s="10"/>
    </row>
    <row r="17" spans="2:11" ht="16.5" thickBot="1">
      <c r="B17" s="212" t="s">
        <v>18</v>
      </c>
      <c r="C17" s="212"/>
      <c r="D17" s="212"/>
      <c r="E17" s="212"/>
      <c r="F17" s="212"/>
      <c r="G17" s="212"/>
      <c r="H17" s="212"/>
    </row>
    <row r="18" spans="2:11" ht="12.75" customHeight="1">
      <c r="B18" s="213" t="s">
        <v>19</v>
      </c>
      <c r="C18" s="215" t="s">
        <v>39</v>
      </c>
      <c r="D18" s="217" t="s">
        <v>21</v>
      </c>
      <c r="E18" s="218"/>
      <c r="F18" s="218"/>
      <c r="G18" s="219"/>
      <c r="H18" s="203" t="s">
        <v>41</v>
      </c>
      <c r="I18" s="203" t="s">
        <v>42</v>
      </c>
      <c r="J18" s="205" t="s">
        <v>61</v>
      </c>
      <c r="K18" s="205"/>
    </row>
    <row r="19" spans="2:11" ht="41.25" customHeight="1">
      <c r="B19" s="214"/>
      <c r="C19" s="216"/>
      <c r="D19" s="28" t="s">
        <v>22</v>
      </c>
      <c r="E19" s="29" t="s">
        <v>23</v>
      </c>
      <c r="F19" s="29" t="s">
        <v>24</v>
      </c>
      <c r="G19" s="29" t="s">
        <v>72</v>
      </c>
      <c r="H19" s="204"/>
      <c r="I19" s="204"/>
      <c r="J19" s="205"/>
      <c r="K19" s="205"/>
    </row>
    <row r="20" spans="2:11" ht="126.75" customHeight="1">
      <c r="B20" s="65" t="s">
        <v>269</v>
      </c>
      <c r="C20" s="80"/>
      <c r="D20" s="68" t="s">
        <v>244</v>
      </c>
      <c r="E20" s="67">
        <v>41</v>
      </c>
      <c r="F20" s="67" t="s">
        <v>119</v>
      </c>
      <c r="G20" s="66" t="s">
        <v>128</v>
      </c>
      <c r="H20" s="69"/>
      <c r="I20" s="70"/>
      <c r="J20" s="206">
        <v>1</v>
      </c>
      <c r="K20" s="206"/>
    </row>
    <row r="22" spans="2:11" ht="15.75">
      <c r="B22" s="207" t="s">
        <v>37</v>
      </c>
      <c r="C22" s="207"/>
      <c r="D22" s="207"/>
      <c r="E22" s="207"/>
      <c r="F22" s="207"/>
      <c r="G22" s="207"/>
      <c r="H22" s="207"/>
      <c r="J22" s="2" t="s">
        <v>62</v>
      </c>
    </row>
    <row r="23" spans="2:11">
      <c r="J23" s="2" t="s">
        <v>63</v>
      </c>
    </row>
    <row r="24" spans="2:11" ht="21" customHeight="1" thickBot="1">
      <c r="B24" s="208" t="s">
        <v>58</v>
      </c>
      <c r="C24" s="208"/>
      <c r="D24" s="208"/>
      <c r="E24" s="208"/>
      <c r="F24" s="208"/>
      <c r="G24" s="208"/>
      <c r="H24" s="208"/>
    </row>
    <row r="25" spans="2:11" ht="13.5" thickBot="1">
      <c r="B25" s="53" t="s">
        <v>59</v>
      </c>
      <c r="C25" s="34" t="s">
        <v>2</v>
      </c>
      <c r="D25" s="35" t="s">
        <v>3</v>
      </c>
      <c r="E25" s="35" t="s">
        <v>4</v>
      </c>
      <c r="F25" s="35" t="s">
        <v>5</v>
      </c>
      <c r="G25" s="35" t="s">
        <v>6</v>
      </c>
      <c r="H25" s="36" t="s">
        <v>7</v>
      </c>
    </row>
    <row r="26" spans="2:11" ht="39.75" customHeight="1">
      <c r="B26" s="71" t="s">
        <v>121</v>
      </c>
      <c r="C26" s="62"/>
      <c r="D26" s="63"/>
      <c r="E26" s="63"/>
      <c r="F26" s="63"/>
      <c r="G26" s="63"/>
      <c r="H26" s="64"/>
    </row>
    <row r="27" spans="2:11" ht="51" customHeight="1" thickBot="1">
      <c r="B27" s="72" t="s">
        <v>132</v>
      </c>
      <c r="C27" s="14">
        <f>E20</f>
        <v>41</v>
      </c>
      <c r="D27" s="15">
        <f>E20</f>
        <v>41</v>
      </c>
      <c r="E27" s="15">
        <f>E20</f>
        <v>41</v>
      </c>
      <c r="F27" s="15">
        <f>E20</f>
        <v>41</v>
      </c>
      <c r="G27" s="15">
        <f>E20</f>
        <v>41</v>
      </c>
      <c r="H27" s="15">
        <f>E20</f>
        <v>41</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09" t="s">
        <v>57</v>
      </c>
      <c r="C30" s="209"/>
      <c r="D30" s="209"/>
      <c r="E30" s="209"/>
      <c r="F30" s="209"/>
      <c r="G30" s="209"/>
      <c r="H30" s="209"/>
    </row>
    <row r="31" spans="2:11" ht="40.5" customHeight="1" thickBot="1">
      <c r="B31" s="37" t="s">
        <v>44</v>
      </c>
      <c r="C31" s="44">
        <v>0</v>
      </c>
      <c r="D31" s="44">
        <v>0</v>
      </c>
      <c r="E31" s="44">
        <v>0</v>
      </c>
      <c r="F31" s="44">
        <v>0</v>
      </c>
      <c r="G31" s="44">
        <v>0</v>
      </c>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10" t="s">
        <v>8</v>
      </c>
      <c r="C34" s="210"/>
      <c r="D34" s="210"/>
      <c r="E34" s="210"/>
      <c r="G34" s="211" t="s">
        <v>52</v>
      </c>
      <c r="H34" s="211"/>
      <c r="I34" s="211"/>
      <c r="J34" s="51"/>
      <c r="K34" s="51"/>
      <c r="L34" s="202" t="s">
        <v>53</v>
      </c>
      <c r="M34" s="202"/>
      <c r="N34" s="202"/>
      <c r="O34" s="202"/>
    </row>
    <row r="35" spans="1:17" ht="12" customHeight="1">
      <c r="A35" s="1"/>
      <c r="B35" s="1"/>
      <c r="C35" s="9"/>
      <c r="D35" s="8"/>
      <c r="E35" s="8"/>
      <c r="F35" s="153" t="s">
        <v>49</v>
      </c>
      <c r="G35" s="251"/>
      <c r="H35" s="252"/>
      <c r="I35" s="252"/>
      <c r="J35" s="252"/>
      <c r="K35" s="253"/>
      <c r="L35" s="182"/>
      <c r="M35" s="183"/>
      <c r="N35" s="183"/>
      <c r="O35" s="184"/>
    </row>
    <row r="36" spans="1:17" ht="9" customHeight="1">
      <c r="A36" s="1"/>
      <c r="B36" s="1"/>
      <c r="C36" s="9"/>
      <c r="D36" s="1"/>
      <c r="E36" s="1"/>
      <c r="F36" s="153"/>
      <c r="G36" s="254"/>
      <c r="H36" s="255"/>
      <c r="I36" s="255"/>
      <c r="J36" s="255"/>
      <c r="K36" s="256"/>
      <c r="L36" s="185"/>
      <c r="M36" s="186"/>
      <c r="N36" s="186"/>
      <c r="O36" s="187"/>
      <c r="P36" s="1"/>
      <c r="Q36" s="1"/>
    </row>
    <row r="37" spans="1:17" ht="29.25" customHeight="1">
      <c r="A37" s="1"/>
      <c r="B37" s="1"/>
      <c r="C37" s="1"/>
      <c r="D37" s="1"/>
      <c r="E37" s="1"/>
      <c r="F37" s="153"/>
      <c r="G37" s="257"/>
      <c r="H37" s="258"/>
      <c r="I37" s="258"/>
      <c r="J37" s="258"/>
      <c r="K37" s="259"/>
      <c r="L37" s="188"/>
      <c r="M37" s="189"/>
      <c r="N37" s="189"/>
      <c r="O37" s="190"/>
      <c r="P37" s="1"/>
      <c r="Q37" s="1"/>
    </row>
    <row r="38" spans="1:17" ht="12.75" customHeight="1">
      <c r="A38" s="1"/>
      <c r="B38" s="1"/>
      <c r="C38" s="1"/>
      <c r="D38" s="1"/>
      <c r="E38" s="1"/>
      <c r="F38" s="153" t="s">
        <v>54</v>
      </c>
      <c r="G38" s="251"/>
      <c r="H38" s="252"/>
      <c r="I38" s="252"/>
      <c r="J38" s="252"/>
      <c r="K38" s="253"/>
      <c r="L38" s="172"/>
      <c r="M38" s="172"/>
      <c r="N38" s="172"/>
      <c r="O38" s="172"/>
      <c r="P38" s="1"/>
      <c r="Q38" s="1"/>
    </row>
    <row r="39" spans="1:17">
      <c r="A39" s="1"/>
      <c r="B39" s="1"/>
      <c r="C39" s="1"/>
      <c r="D39" s="1"/>
      <c r="E39" s="1"/>
      <c r="F39" s="153"/>
      <c r="G39" s="254"/>
      <c r="H39" s="255"/>
      <c r="I39" s="255"/>
      <c r="J39" s="255"/>
      <c r="K39" s="256"/>
      <c r="L39" s="172"/>
      <c r="M39" s="172"/>
      <c r="N39" s="172"/>
      <c r="O39" s="172"/>
      <c r="P39" s="1"/>
      <c r="Q39" s="1"/>
    </row>
    <row r="40" spans="1:17" ht="15" customHeight="1">
      <c r="A40" s="1"/>
      <c r="B40" s="1"/>
      <c r="C40" s="1"/>
      <c r="D40" s="1"/>
      <c r="E40" s="1"/>
      <c r="F40" s="153"/>
      <c r="G40" s="257"/>
      <c r="H40" s="258"/>
      <c r="I40" s="258"/>
      <c r="J40" s="258"/>
      <c r="K40" s="259"/>
      <c r="L40" s="172"/>
      <c r="M40" s="172"/>
      <c r="N40" s="172"/>
      <c r="O40" s="172"/>
      <c r="P40" s="1"/>
      <c r="Q40" s="1"/>
    </row>
    <row r="41" spans="1:17" ht="12.75" customHeight="1">
      <c r="A41" s="1"/>
      <c r="B41" s="1"/>
      <c r="C41" s="1"/>
      <c r="D41" s="1"/>
      <c r="E41" s="1"/>
      <c r="F41" s="153" t="s">
        <v>55</v>
      </c>
      <c r="G41" s="251"/>
      <c r="H41" s="252"/>
      <c r="I41" s="252"/>
      <c r="J41" s="252"/>
      <c r="K41" s="253"/>
      <c r="L41" s="191"/>
      <c r="M41" s="192"/>
      <c r="N41" s="192"/>
      <c r="O41" s="193"/>
      <c r="P41" s="1"/>
      <c r="Q41" s="1"/>
    </row>
    <row r="42" spans="1:17">
      <c r="A42" s="1"/>
      <c r="B42" s="1"/>
      <c r="C42" s="1"/>
      <c r="D42" s="1"/>
      <c r="E42" s="1"/>
      <c r="F42" s="153"/>
      <c r="G42" s="254"/>
      <c r="H42" s="255"/>
      <c r="I42" s="255"/>
      <c r="J42" s="255"/>
      <c r="K42" s="256"/>
      <c r="L42" s="194"/>
      <c r="M42" s="195"/>
      <c r="N42" s="195"/>
      <c r="O42" s="196"/>
      <c r="P42" s="1"/>
      <c r="Q42" s="1"/>
    </row>
    <row r="43" spans="1:17" ht="16.5" customHeight="1">
      <c r="A43" s="1"/>
      <c r="B43" s="1"/>
      <c r="C43" s="1"/>
      <c r="D43" s="1"/>
      <c r="E43" s="1"/>
      <c r="F43" s="153"/>
      <c r="G43" s="257"/>
      <c r="H43" s="258"/>
      <c r="I43" s="258"/>
      <c r="J43" s="258"/>
      <c r="K43" s="259"/>
      <c r="L43" s="197"/>
      <c r="M43" s="198"/>
      <c r="N43" s="198"/>
      <c r="O43" s="199"/>
      <c r="P43" s="1"/>
      <c r="Q43" s="1"/>
    </row>
    <row r="44" spans="1:17">
      <c r="A44" s="1"/>
      <c r="B44" s="1"/>
      <c r="C44" s="1"/>
      <c r="D44" s="1"/>
      <c r="E44" s="1"/>
      <c r="F44" s="153" t="s">
        <v>50</v>
      </c>
      <c r="G44" s="191"/>
      <c r="H44" s="192"/>
      <c r="I44" s="192"/>
      <c r="J44" s="192"/>
      <c r="K44" s="193"/>
      <c r="L44" s="200"/>
      <c r="M44" s="201"/>
      <c r="N44" s="201"/>
      <c r="O44" s="201"/>
      <c r="P44" s="1"/>
      <c r="Q44" s="1"/>
    </row>
    <row r="45" spans="1:17">
      <c r="A45" s="1"/>
      <c r="B45" s="1"/>
      <c r="C45" s="1"/>
      <c r="D45" s="1"/>
      <c r="E45" s="1"/>
      <c r="F45" s="153"/>
      <c r="G45" s="194"/>
      <c r="H45" s="195"/>
      <c r="I45" s="195"/>
      <c r="J45" s="195"/>
      <c r="K45" s="196"/>
      <c r="L45" s="201"/>
      <c r="M45" s="201"/>
      <c r="N45" s="201"/>
      <c r="O45" s="201"/>
      <c r="P45" s="1"/>
      <c r="Q45" s="1"/>
    </row>
    <row r="46" spans="1:17">
      <c r="A46" s="1"/>
      <c r="B46" s="1"/>
      <c r="C46" s="1"/>
      <c r="D46" s="1"/>
      <c r="E46" s="1"/>
      <c r="F46" s="153"/>
      <c r="G46" s="197"/>
      <c r="H46" s="198"/>
      <c r="I46" s="198"/>
      <c r="J46" s="198"/>
      <c r="K46" s="199"/>
      <c r="L46" s="201"/>
      <c r="M46" s="201"/>
      <c r="N46" s="201"/>
      <c r="O46" s="201"/>
      <c r="P46" s="1"/>
      <c r="Q46" s="1"/>
    </row>
    <row r="47" spans="1:17">
      <c r="A47" s="1"/>
      <c r="B47" s="1"/>
      <c r="C47" s="1"/>
      <c r="D47" s="1"/>
      <c r="E47" s="1"/>
      <c r="F47" s="153" t="s">
        <v>56</v>
      </c>
      <c r="G47" s="191"/>
      <c r="H47" s="192"/>
      <c r="I47" s="192"/>
      <c r="J47" s="192"/>
      <c r="K47" s="193"/>
      <c r="L47" s="163"/>
      <c r="M47" s="164"/>
      <c r="N47" s="164"/>
      <c r="O47" s="165"/>
      <c r="P47" s="1"/>
      <c r="Q47" s="1"/>
    </row>
    <row r="48" spans="1:17">
      <c r="A48" s="1"/>
      <c r="B48" s="1"/>
      <c r="C48" s="1"/>
      <c r="D48" s="1"/>
      <c r="E48" s="1"/>
      <c r="F48" s="153"/>
      <c r="G48" s="194"/>
      <c r="H48" s="195"/>
      <c r="I48" s="195"/>
      <c r="J48" s="195"/>
      <c r="K48" s="196"/>
      <c r="L48" s="166"/>
      <c r="M48" s="167"/>
      <c r="N48" s="167"/>
      <c r="O48" s="168"/>
      <c r="P48" s="1"/>
      <c r="Q48" s="1"/>
    </row>
    <row r="49" spans="1:17">
      <c r="A49" s="1"/>
      <c r="B49" s="1"/>
      <c r="C49" s="1"/>
      <c r="D49" s="1"/>
      <c r="E49" s="1"/>
      <c r="F49" s="153"/>
      <c r="G49" s="197"/>
      <c r="H49" s="198"/>
      <c r="I49" s="198"/>
      <c r="J49" s="198"/>
      <c r="K49" s="199"/>
      <c r="L49" s="169"/>
      <c r="M49" s="170"/>
      <c r="N49" s="170"/>
      <c r="O49" s="171"/>
      <c r="P49" s="1"/>
      <c r="Q49" s="1"/>
    </row>
    <row r="50" spans="1:17">
      <c r="A50" s="1"/>
      <c r="B50" s="1"/>
      <c r="C50" s="1"/>
      <c r="D50" s="1"/>
      <c r="E50" s="1"/>
      <c r="F50" s="153" t="s">
        <v>51</v>
      </c>
      <c r="G50" s="191"/>
      <c r="H50" s="192"/>
      <c r="I50" s="192"/>
      <c r="J50" s="192"/>
      <c r="K50" s="193"/>
      <c r="L50" s="163"/>
      <c r="M50" s="164"/>
      <c r="N50" s="164"/>
      <c r="O50" s="165"/>
      <c r="P50" s="1"/>
      <c r="Q50" s="1"/>
    </row>
    <row r="51" spans="1:17">
      <c r="A51" s="1"/>
      <c r="B51" s="1"/>
      <c r="C51" s="1"/>
      <c r="D51" s="1"/>
      <c r="E51" s="1"/>
      <c r="F51" s="153"/>
      <c r="G51" s="194"/>
      <c r="H51" s="195"/>
      <c r="I51" s="195"/>
      <c r="J51" s="195"/>
      <c r="K51" s="196"/>
      <c r="L51" s="166"/>
      <c r="M51" s="167"/>
      <c r="N51" s="167"/>
      <c r="O51" s="168"/>
      <c r="P51" s="1"/>
      <c r="Q51" s="1"/>
    </row>
    <row r="52" spans="1:17">
      <c r="A52" s="1"/>
      <c r="B52" s="1"/>
      <c r="C52" s="1"/>
      <c r="D52" s="1"/>
      <c r="E52" s="1"/>
      <c r="F52" s="153"/>
      <c r="G52" s="197"/>
      <c r="H52" s="198"/>
      <c r="I52" s="198"/>
      <c r="J52" s="198"/>
      <c r="K52" s="199"/>
      <c r="L52" s="169"/>
      <c r="M52" s="170"/>
      <c r="N52" s="170"/>
      <c r="O52" s="171"/>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146" t="s">
        <v>25</v>
      </c>
      <c r="C55" s="148" t="s">
        <v>26</v>
      </c>
      <c r="D55" s="149"/>
      <c r="E55" s="149"/>
      <c r="F55" s="149"/>
      <c r="G55" s="149"/>
      <c r="H55" s="149"/>
      <c r="I55" s="149"/>
      <c r="J55" s="149"/>
      <c r="K55" s="149"/>
      <c r="L55" s="149"/>
      <c r="M55" s="149"/>
      <c r="N55" s="150"/>
      <c r="O55" s="151" t="s">
        <v>27</v>
      </c>
      <c r="P55" s="1"/>
      <c r="Q55" s="1"/>
    </row>
    <row r="56" spans="1:17">
      <c r="B56" s="147"/>
      <c r="C56" s="38" t="s">
        <v>28</v>
      </c>
      <c r="D56" s="38" t="s">
        <v>29</v>
      </c>
      <c r="E56" s="38" t="s">
        <v>30</v>
      </c>
      <c r="F56" s="39" t="s">
        <v>31</v>
      </c>
      <c r="G56" s="39" t="s">
        <v>30</v>
      </c>
      <c r="H56" s="40" t="s">
        <v>32</v>
      </c>
      <c r="I56" s="40" t="s">
        <v>32</v>
      </c>
      <c r="J56" s="40" t="s">
        <v>31</v>
      </c>
      <c r="K56" s="40" t="s">
        <v>33</v>
      </c>
      <c r="L56" s="39" t="s">
        <v>34</v>
      </c>
      <c r="M56" s="39" t="s">
        <v>35</v>
      </c>
      <c r="N56" s="39" t="s">
        <v>36</v>
      </c>
      <c r="O56" s="152"/>
      <c r="P56" s="1"/>
      <c r="Q56" s="1"/>
    </row>
    <row r="57" spans="1:17" s="46" customFormat="1" ht="58.5" customHeight="1">
      <c r="B57" s="83" t="s">
        <v>342</v>
      </c>
      <c r="C57" s="84"/>
      <c r="D57" s="85"/>
      <c r="E57" s="84"/>
      <c r="F57" s="78" t="s">
        <v>219</v>
      </c>
      <c r="G57" s="78"/>
      <c r="H57" s="86"/>
      <c r="I57" s="86"/>
      <c r="J57" s="86"/>
      <c r="K57" s="86"/>
      <c r="L57" s="78"/>
      <c r="M57" s="78"/>
      <c r="N57" s="78"/>
      <c r="O57" s="82">
        <v>1</v>
      </c>
      <c r="P57" s="47"/>
      <c r="Q57" s="47"/>
    </row>
    <row r="58" spans="1:17" s="46" customFormat="1" ht="29.25" customHeight="1">
      <c r="B58" s="83" t="s">
        <v>315</v>
      </c>
      <c r="C58" s="84"/>
      <c r="D58" s="85"/>
      <c r="E58" s="84"/>
      <c r="F58" s="78"/>
      <c r="G58" s="78" t="s">
        <v>219</v>
      </c>
      <c r="H58" s="86"/>
      <c r="I58" s="86"/>
      <c r="J58" s="86"/>
      <c r="K58" s="86"/>
      <c r="L58" s="78"/>
      <c r="M58" s="78"/>
      <c r="N58" s="78"/>
      <c r="O58" s="82">
        <v>1</v>
      </c>
      <c r="P58" s="47"/>
      <c r="Q58" s="47"/>
    </row>
    <row r="59" spans="1:17" s="46" customFormat="1" ht="51">
      <c r="B59" s="83" t="s">
        <v>316</v>
      </c>
      <c r="C59" s="84"/>
      <c r="D59" s="85"/>
      <c r="E59" s="84"/>
      <c r="F59" s="78"/>
      <c r="G59" s="78" t="s">
        <v>219</v>
      </c>
      <c r="H59" s="86"/>
      <c r="I59" s="86"/>
      <c r="J59" s="86"/>
      <c r="K59" s="86"/>
      <c r="L59" s="78"/>
      <c r="M59" s="78"/>
      <c r="N59" s="78"/>
      <c r="O59" s="82">
        <v>1</v>
      </c>
      <c r="P59" s="47"/>
      <c r="Q59" s="47"/>
    </row>
    <row r="60" spans="1:17" s="46" customFormat="1">
      <c r="B60" s="83"/>
      <c r="C60" s="84"/>
      <c r="D60" s="85"/>
      <c r="E60" s="84"/>
      <c r="F60" s="78"/>
      <c r="G60" s="78"/>
      <c r="H60" s="86"/>
      <c r="I60" s="86"/>
      <c r="J60" s="86"/>
      <c r="K60" s="86"/>
      <c r="L60" s="78"/>
      <c r="M60" s="78"/>
      <c r="N60" s="78"/>
      <c r="O60" s="82"/>
      <c r="P60" s="47"/>
      <c r="Q60" s="47"/>
    </row>
    <row r="61" spans="1:17" s="46" customFormat="1">
      <c r="B61" s="83"/>
      <c r="C61" s="84"/>
      <c r="D61" s="85"/>
      <c r="E61" s="84"/>
      <c r="F61" s="78"/>
      <c r="G61" s="78"/>
      <c r="H61" s="86"/>
      <c r="I61" s="86"/>
      <c r="J61" s="86"/>
      <c r="K61" s="86"/>
      <c r="L61" s="78"/>
      <c r="M61" s="78"/>
      <c r="N61" s="78"/>
      <c r="O61" s="82"/>
      <c r="P61" s="47"/>
      <c r="Q61" s="47"/>
    </row>
    <row r="62" spans="1:17" s="46" customFormat="1">
      <c r="B62" s="83"/>
      <c r="C62" s="84"/>
      <c r="D62" s="85"/>
      <c r="E62" s="84"/>
      <c r="F62" s="78"/>
      <c r="G62" s="78"/>
      <c r="H62" s="86"/>
      <c r="I62" s="86"/>
      <c r="J62" s="86"/>
      <c r="K62" s="86"/>
      <c r="L62" s="78"/>
      <c r="M62" s="78"/>
      <c r="N62" s="78"/>
      <c r="O62" s="82"/>
      <c r="P62" s="47"/>
      <c r="Q62" s="47"/>
    </row>
    <row r="63" spans="1:17" s="46" customFormat="1">
      <c r="B63" s="83"/>
      <c r="C63" s="84"/>
      <c r="D63" s="85"/>
      <c r="E63" s="84"/>
      <c r="F63" s="78"/>
      <c r="G63" s="78"/>
      <c r="H63" s="86"/>
      <c r="I63" s="86"/>
      <c r="J63" s="86"/>
      <c r="K63" s="86"/>
      <c r="L63" s="78"/>
      <c r="M63" s="78"/>
      <c r="N63" s="78"/>
      <c r="O63" s="82"/>
      <c r="P63" s="47"/>
      <c r="Q63" s="47"/>
    </row>
    <row r="64" spans="1:17" s="46" customFormat="1">
      <c r="B64" s="83"/>
      <c r="C64" s="84"/>
      <c r="D64" s="85"/>
      <c r="E64" s="84"/>
      <c r="F64" s="78"/>
      <c r="G64" s="78"/>
      <c r="H64" s="86"/>
      <c r="I64" s="86"/>
      <c r="J64" s="86"/>
      <c r="K64" s="86"/>
      <c r="L64" s="78"/>
      <c r="M64" s="78"/>
      <c r="N64" s="78"/>
      <c r="O64" s="82"/>
      <c r="P64" s="47"/>
      <c r="Q64" s="47"/>
    </row>
    <row r="65" spans="2:18" s="46" customFormat="1">
      <c r="B65" s="83"/>
      <c r="C65" s="84"/>
      <c r="D65" s="85"/>
      <c r="E65" s="84"/>
      <c r="F65" s="78"/>
      <c r="G65" s="78"/>
      <c r="H65" s="86"/>
      <c r="I65" s="86"/>
      <c r="J65" s="86"/>
      <c r="K65" s="86"/>
      <c r="L65" s="78"/>
      <c r="M65" s="78"/>
      <c r="N65" s="78"/>
      <c r="O65" s="82"/>
      <c r="P65" s="47"/>
      <c r="Q65" s="47"/>
    </row>
    <row r="66" spans="2:18" s="46" customFormat="1">
      <c r="B66" s="83"/>
      <c r="C66" s="84"/>
      <c r="D66" s="85"/>
      <c r="E66" s="84"/>
      <c r="F66" s="78"/>
      <c r="G66" s="78"/>
      <c r="H66" s="86"/>
      <c r="I66" s="86"/>
      <c r="J66" s="86"/>
      <c r="K66" s="86"/>
      <c r="L66" s="78"/>
      <c r="M66" s="78"/>
      <c r="N66" s="78"/>
      <c r="O66" s="82"/>
      <c r="P66" s="47"/>
      <c r="Q66" s="47"/>
    </row>
    <row r="67" spans="2:18" s="46" customFormat="1">
      <c r="B67" s="83"/>
      <c r="C67" s="84"/>
      <c r="D67" s="85"/>
      <c r="E67" s="84"/>
      <c r="F67" s="78"/>
      <c r="G67" s="78"/>
      <c r="H67" s="86"/>
      <c r="I67" s="86"/>
      <c r="J67" s="86"/>
      <c r="K67" s="86"/>
      <c r="L67" s="78"/>
      <c r="M67" s="78"/>
      <c r="N67" s="78"/>
      <c r="O67" s="82"/>
      <c r="P67" s="47"/>
      <c r="Q67" s="47"/>
    </row>
    <row r="68" spans="2:18" s="46" customFormat="1">
      <c r="B68" s="83"/>
      <c r="C68" s="84"/>
      <c r="D68" s="85"/>
      <c r="E68" s="84"/>
      <c r="F68" s="78"/>
      <c r="G68" s="78"/>
      <c r="H68" s="86"/>
      <c r="I68" s="86"/>
      <c r="J68" s="86"/>
      <c r="K68" s="86"/>
      <c r="L68" s="78"/>
      <c r="M68" s="78"/>
      <c r="N68" s="78"/>
      <c r="O68" s="82"/>
      <c r="P68" s="47"/>
      <c r="Q68" s="47"/>
    </row>
    <row r="69" spans="2:18" s="46" customFormat="1">
      <c r="B69" s="83"/>
      <c r="C69" s="84"/>
      <c r="D69" s="85"/>
      <c r="E69" s="84"/>
      <c r="F69" s="78"/>
      <c r="G69" s="78"/>
      <c r="H69" s="86"/>
      <c r="I69" s="86"/>
      <c r="J69" s="86"/>
      <c r="K69" s="86"/>
      <c r="L69" s="78"/>
      <c r="M69" s="78"/>
      <c r="N69" s="78"/>
      <c r="O69" s="82"/>
      <c r="P69" s="47"/>
      <c r="Q69" s="47"/>
    </row>
    <row r="70" spans="2:18" s="46" customFormat="1">
      <c r="B70" s="83"/>
      <c r="C70" s="84"/>
      <c r="D70" s="85"/>
      <c r="E70" s="84"/>
      <c r="F70" s="78"/>
      <c r="G70" s="78"/>
      <c r="H70" s="86"/>
      <c r="I70" s="86"/>
      <c r="J70" s="86"/>
      <c r="K70" s="86"/>
      <c r="L70" s="78"/>
      <c r="M70" s="78"/>
      <c r="N70" s="78"/>
      <c r="O70" s="82"/>
      <c r="P70" s="47"/>
      <c r="Q70" s="47"/>
    </row>
    <row r="71" spans="2:18" s="46" customFormat="1">
      <c r="B71" s="83"/>
      <c r="C71" s="84"/>
      <c r="D71" s="85"/>
      <c r="E71" s="84"/>
      <c r="F71" s="78"/>
      <c r="G71" s="78"/>
      <c r="H71" s="86"/>
      <c r="I71" s="86"/>
      <c r="J71" s="86"/>
      <c r="K71" s="86"/>
      <c r="L71" s="78"/>
      <c r="M71" s="78"/>
      <c r="N71" s="78"/>
      <c r="O71" s="82"/>
      <c r="P71" s="47"/>
      <c r="Q71" s="47"/>
    </row>
    <row r="72" spans="2:18" s="46" customFormat="1">
      <c r="B72" s="83"/>
      <c r="C72" s="84"/>
      <c r="D72" s="85"/>
      <c r="E72" s="84"/>
      <c r="F72" s="78"/>
      <c r="G72" s="78"/>
      <c r="H72" s="86"/>
      <c r="I72" s="86"/>
      <c r="J72" s="86"/>
      <c r="K72" s="86"/>
      <c r="L72" s="78"/>
      <c r="M72" s="78"/>
      <c r="N72" s="78"/>
      <c r="O72" s="82"/>
      <c r="P72" s="47"/>
      <c r="Q72" s="47"/>
    </row>
    <row r="73" spans="2:18" s="46" customFormat="1">
      <c r="B73" s="83"/>
      <c r="C73" s="84"/>
      <c r="D73" s="85"/>
      <c r="E73" s="84"/>
      <c r="F73" s="78"/>
      <c r="G73" s="78"/>
      <c r="H73" s="86"/>
      <c r="I73" s="86"/>
      <c r="J73" s="86"/>
      <c r="K73" s="86"/>
      <c r="L73" s="78"/>
      <c r="M73" s="78"/>
      <c r="N73" s="78"/>
      <c r="O73" s="82"/>
      <c r="P73" s="47"/>
      <c r="Q73" s="47"/>
    </row>
    <row r="74" spans="2:18" s="46" customFormat="1">
      <c r="B74" s="83"/>
      <c r="C74" s="84"/>
      <c r="D74" s="85"/>
      <c r="E74" s="84"/>
      <c r="F74" s="78"/>
      <c r="G74" s="78"/>
      <c r="H74" s="86"/>
      <c r="I74" s="86"/>
      <c r="J74" s="86"/>
      <c r="K74" s="86"/>
      <c r="L74" s="78"/>
      <c r="M74" s="78"/>
      <c r="N74" s="78"/>
      <c r="O74" s="82"/>
      <c r="P74" s="47"/>
      <c r="Q74" s="47"/>
    </row>
    <row r="75" spans="2:18" s="46" customFormat="1">
      <c r="B75" s="83"/>
      <c r="C75" s="84"/>
      <c r="D75" s="85"/>
      <c r="E75" s="84"/>
      <c r="F75" s="78"/>
      <c r="G75" s="78"/>
      <c r="H75" s="86"/>
      <c r="I75" s="86"/>
      <c r="J75" s="86"/>
      <c r="K75" s="86"/>
      <c r="L75" s="78"/>
      <c r="M75" s="78"/>
      <c r="N75" s="78"/>
      <c r="O75" s="82"/>
      <c r="P75" s="47"/>
      <c r="Q75" s="47"/>
    </row>
    <row r="76" spans="2:18" s="46" customFormat="1">
      <c r="B76" s="83"/>
      <c r="C76" s="84"/>
      <c r="D76" s="85"/>
      <c r="E76" s="84"/>
      <c r="F76" s="78"/>
      <c r="G76" s="78"/>
      <c r="H76" s="86"/>
      <c r="I76" s="86"/>
      <c r="J76" s="86"/>
      <c r="K76" s="86"/>
      <c r="L76" s="78"/>
      <c r="M76" s="78"/>
      <c r="N76" s="78"/>
      <c r="O76" s="82"/>
      <c r="P76" s="47"/>
      <c r="Q76" s="47"/>
    </row>
    <row r="77" spans="2:18" s="46" customFormat="1">
      <c r="B77" s="76"/>
      <c r="C77" s="73"/>
      <c r="D77" s="87"/>
      <c r="E77" s="73"/>
      <c r="F77" s="73"/>
      <c r="G77" s="73"/>
      <c r="H77" s="73"/>
      <c r="I77" s="73"/>
      <c r="J77" s="73"/>
      <c r="K77" s="73"/>
      <c r="L77" s="73"/>
      <c r="M77" s="73"/>
      <c r="N77" s="73"/>
      <c r="O77" s="82"/>
      <c r="P77" s="47"/>
      <c r="Q77" s="47"/>
    </row>
    <row r="78" spans="2:18" s="46" customFormat="1">
      <c r="B78" s="75"/>
      <c r="C78" s="73"/>
      <c r="D78" s="74"/>
      <c r="E78" s="73"/>
      <c r="F78" s="73"/>
      <c r="G78" s="73"/>
      <c r="H78" s="73"/>
      <c r="I78" s="73"/>
      <c r="J78" s="73"/>
      <c r="K78" s="73"/>
      <c r="L78" s="73"/>
      <c r="M78" s="73"/>
      <c r="N78" s="73"/>
      <c r="O78" s="82"/>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3" priority="1">
      <formula>"($C$31&gt;0.9)"</formula>
    </cfRule>
    <cfRule type="cellIs" dxfId="82" priority="2" operator="between">
      <formula>"$C$31=0.6"</formula>
      <formula>"$C$31=0.89"</formula>
    </cfRule>
    <cfRule type="expression" dxfId="8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portrait" r:id="rId1"/>
  <headerFooter alignWithMargins="0">
    <oddFooter>&amp;CPàgina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72</vt:i4>
      </vt:variant>
    </vt:vector>
  </HeadingPairs>
  <TitlesOfParts>
    <vt:vector size="109" baseType="lpstr">
      <vt:lpstr>4.1.1.1 </vt:lpstr>
      <vt:lpstr>4.1.1.2</vt:lpstr>
      <vt:lpstr>4.1.1.3</vt:lpstr>
      <vt:lpstr>4.1.1.4</vt:lpstr>
      <vt:lpstr>4.1.1.5</vt:lpstr>
      <vt:lpstr>4.1.1.6</vt:lpstr>
      <vt:lpstr>4.1.2.1(A)</vt:lpstr>
      <vt:lpstr>4.1.2.1(B) </vt:lpstr>
      <vt:lpstr>4.1.2.2 (A)</vt:lpstr>
      <vt:lpstr>4.1.2.2 (B)</vt:lpstr>
      <vt:lpstr>4.1.2.2 (C)</vt:lpstr>
      <vt:lpstr>4.1.2.3 (A)</vt:lpstr>
      <vt:lpstr>4.1.2.3 (B)</vt:lpstr>
      <vt:lpstr>4.1.2.3 (C)</vt:lpstr>
      <vt:lpstr>4.1.2.3 (D)</vt:lpstr>
      <vt:lpstr>4.1.2.3 (F)</vt:lpstr>
      <vt:lpstr>4.1.2.3 (E)</vt:lpstr>
      <vt:lpstr>4.1.2.3 (G)</vt:lpstr>
      <vt:lpstr>4.1.2.4 (A) </vt:lpstr>
      <vt:lpstr>4.1.2.4  (B)</vt:lpstr>
      <vt:lpstr>4.1.2.4  (C)</vt:lpstr>
      <vt:lpstr>4.1.2.5 </vt:lpstr>
      <vt:lpstr>4.1.3.1 (A)</vt:lpstr>
      <vt:lpstr>4.1.3.1 (B)</vt:lpstr>
      <vt:lpstr>4.1.3.1 (C)</vt:lpstr>
      <vt:lpstr>4.1.3.2</vt:lpstr>
      <vt:lpstr>4.1.3.3 (A)</vt:lpstr>
      <vt:lpstr>4.1.3.3 (B)</vt:lpstr>
      <vt:lpstr>4.1.3.4</vt:lpstr>
      <vt:lpstr>4.1.3.5 </vt:lpstr>
      <vt:lpstr>4.1.3.6</vt:lpstr>
      <vt:lpstr>4.1.4.1(A)</vt:lpstr>
      <vt:lpstr>4.1.4.1 (B)</vt:lpstr>
      <vt:lpstr>Eficiencia</vt:lpstr>
      <vt:lpstr>2.6.2.1 (a)</vt:lpstr>
      <vt:lpstr>2.6.2.1 (b)</vt:lpstr>
      <vt:lpstr>Hoja3</vt:lpstr>
      <vt:lpstr>'2.6.2.1 (a)'!Área_de_impresión</vt:lpstr>
      <vt:lpstr>'2.6.2.1 (b)'!Área_de_impresión</vt:lpstr>
      <vt:lpstr>'4.1.1.1 '!Área_de_impresión</vt:lpstr>
      <vt:lpstr>'4.1.1.2'!Área_de_impresión</vt:lpstr>
      <vt:lpstr>'4.1.1.3'!Área_de_impresión</vt:lpstr>
      <vt:lpstr>'4.1.1.4'!Área_de_impresión</vt:lpstr>
      <vt:lpstr>'4.1.1.5'!Área_de_impresión</vt:lpstr>
      <vt:lpstr>'4.1.1.6'!Área_de_impresión</vt:lpstr>
      <vt:lpstr>'4.1.2.1(A)'!Área_de_impresión</vt:lpstr>
      <vt:lpstr>'4.1.2.1(B) '!Área_de_impresión</vt:lpstr>
      <vt:lpstr>'4.1.2.2 (A)'!Área_de_impresión</vt:lpstr>
      <vt:lpstr>'4.1.2.2 (B)'!Área_de_impresión</vt:lpstr>
      <vt:lpstr>'4.1.2.2 (C)'!Área_de_impresión</vt:lpstr>
      <vt:lpstr>'4.1.2.3 (A)'!Área_de_impresión</vt:lpstr>
      <vt:lpstr>'4.1.2.3 (B)'!Área_de_impresión</vt:lpstr>
      <vt:lpstr>'4.1.2.3 (C)'!Área_de_impresión</vt:lpstr>
      <vt:lpstr>'4.1.2.3 (D)'!Área_de_impresión</vt:lpstr>
      <vt:lpstr>'4.1.2.3 (E)'!Área_de_impresión</vt:lpstr>
      <vt:lpstr>'4.1.2.3 (F)'!Área_de_impresión</vt:lpstr>
      <vt:lpstr>'4.1.2.3 (G)'!Área_de_impresión</vt:lpstr>
      <vt:lpstr>'4.1.2.4  (B)'!Área_de_impresión</vt:lpstr>
      <vt:lpstr>'4.1.2.4  (C)'!Área_de_impresión</vt:lpstr>
      <vt:lpstr>'4.1.2.4 (A) '!Área_de_impresión</vt:lpstr>
      <vt:lpstr>'4.1.2.5 '!Área_de_impresión</vt:lpstr>
      <vt:lpstr>'4.1.3.1 (A)'!Área_de_impresión</vt:lpstr>
      <vt:lpstr>'4.1.3.1 (B)'!Área_de_impresión</vt:lpstr>
      <vt:lpstr>'4.1.3.1 (C)'!Área_de_impresión</vt:lpstr>
      <vt:lpstr>'4.1.3.2'!Área_de_impresión</vt:lpstr>
      <vt:lpstr>'4.1.3.3 (A)'!Área_de_impresión</vt:lpstr>
      <vt:lpstr>'4.1.3.3 (B)'!Área_de_impresión</vt:lpstr>
      <vt:lpstr>'4.1.3.4'!Área_de_impresión</vt:lpstr>
      <vt:lpstr>'4.1.3.5 '!Área_de_impresión</vt:lpstr>
      <vt:lpstr>'4.1.3.6'!Área_de_impresión</vt:lpstr>
      <vt:lpstr>'4.1.4.1 (B)'!Área_de_impresión</vt:lpstr>
      <vt:lpstr>'4.1.4.1(A)'!Área_de_impresión</vt:lpstr>
      <vt:lpstr>Eficiencia!Área_de_impresión</vt:lpstr>
      <vt:lpstr>'2.6.2.1 (a)'!Títulos_a_imprimir</vt:lpstr>
      <vt:lpstr>'2.6.2.1 (b)'!Títulos_a_imprimir</vt:lpstr>
      <vt:lpstr>'4.1.1.1 '!Títulos_a_imprimir</vt:lpstr>
      <vt:lpstr>'4.1.1.2'!Títulos_a_imprimir</vt:lpstr>
      <vt:lpstr>'4.1.1.3'!Títulos_a_imprimir</vt:lpstr>
      <vt:lpstr>'4.1.1.4'!Títulos_a_imprimir</vt:lpstr>
      <vt:lpstr>'4.1.1.5'!Títulos_a_imprimir</vt:lpstr>
      <vt:lpstr>'4.1.1.6'!Títulos_a_imprimir</vt:lpstr>
      <vt:lpstr>'4.1.2.1(A)'!Títulos_a_imprimir</vt:lpstr>
      <vt:lpstr>'4.1.2.1(B) '!Títulos_a_imprimir</vt:lpstr>
      <vt:lpstr>'4.1.2.2 (A)'!Títulos_a_imprimir</vt:lpstr>
      <vt:lpstr>'4.1.2.2 (B)'!Títulos_a_imprimir</vt:lpstr>
      <vt:lpstr>'4.1.2.2 (C)'!Títulos_a_imprimir</vt:lpstr>
      <vt:lpstr>'4.1.2.3 (A)'!Títulos_a_imprimir</vt:lpstr>
      <vt:lpstr>'4.1.2.3 (B)'!Títulos_a_imprimir</vt:lpstr>
      <vt:lpstr>'4.1.2.3 (C)'!Títulos_a_imprimir</vt:lpstr>
      <vt:lpstr>'4.1.2.3 (D)'!Títulos_a_imprimir</vt:lpstr>
      <vt:lpstr>'4.1.2.3 (E)'!Títulos_a_imprimir</vt:lpstr>
      <vt:lpstr>'4.1.2.3 (F)'!Títulos_a_imprimir</vt:lpstr>
      <vt:lpstr>'4.1.2.3 (G)'!Títulos_a_imprimir</vt:lpstr>
      <vt:lpstr>'4.1.2.4  (B)'!Títulos_a_imprimir</vt:lpstr>
      <vt:lpstr>'4.1.2.4  (C)'!Títulos_a_imprimir</vt:lpstr>
      <vt:lpstr>'4.1.2.4 (A) '!Títulos_a_imprimir</vt:lpstr>
      <vt:lpstr>'4.1.2.5 '!Títulos_a_imprimir</vt:lpstr>
      <vt:lpstr>'4.1.3.1 (A)'!Títulos_a_imprimir</vt:lpstr>
      <vt:lpstr>'4.1.3.1 (B)'!Títulos_a_imprimir</vt:lpstr>
      <vt:lpstr>'4.1.3.1 (C)'!Títulos_a_imprimir</vt:lpstr>
      <vt:lpstr>'4.1.3.2'!Títulos_a_imprimir</vt:lpstr>
      <vt:lpstr>'4.1.3.3 (A)'!Títulos_a_imprimir</vt:lpstr>
      <vt:lpstr>'4.1.3.3 (B)'!Títulos_a_imprimir</vt:lpstr>
      <vt:lpstr>'4.1.3.4'!Títulos_a_imprimir</vt:lpstr>
      <vt:lpstr>'4.1.3.5 '!Títulos_a_imprimir</vt:lpstr>
      <vt:lpstr>'4.1.3.6'!Títulos_a_imprimir</vt:lpstr>
      <vt:lpstr>'4.1.4.1 (B)'!Títulos_a_imprimir</vt:lpstr>
      <vt:lpstr>'4.1.4.1(A)'!Títulos_a_imprimir</vt:lpstr>
      <vt:lpstr>Eficiencia!Títulos_a_imprimir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VIVIANA</dc:creator>
  <cp:lastModifiedBy>henry.mesa</cp:lastModifiedBy>
  <cp:lastPrinted>2015-01-23T16:24:09Z</cp:lastPrinted>
  <dcterms:created xsi:type="dcterms:W3CDTF">2010-09-13T20:37:31Z</dcterms:created>
  <dcterms:modified xsi:type="dcterms:W3CDTF">2015-01-30T15:59:03Z</dcterms:modified>
</cp:coreProperties>
</file>