
<file path=[Content_Types].xml><?xml version="1.0" encoding="utf-8"?>
<Types xmlns="http://schemas.openxmlformats.org/package/2006/content-types">
  <Override PartName="/xl/worksheets/sheet24.xml" ContentType="application/vnd.openxmlformats-officedocument.spreadsheetml.workshee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comments29.xml" ContentType="application/vnd.openxmlformats-officedocument.spreadsheetml.comments+xml"/>
  <Default Extension="xml" ContentType="application/xml"/>
  <Override PartName="/xl/drawings/drawing2.xml" ContentType="application/vnd.openxmlformats-officedocument.drawing+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omments25.xml" ContentType="application/vnd.openxmlformats-officedocument.spreadsheetml.comments+xml"/>
  <Override PartName="/xl/charts/chart27.xml" ContentType="application/vnd.openxmlformats-officedocument.drawingml.chart+xml"/>
  <Override PartName="/xl/comments14.xml" ContentType="application/vnd.openxmlformats-officedocument.spreadsheetml.comments+xml"/>
  <Override PartName="/xl/charts/chart16.xml" ContentType="application/vnd.openxmlformats-officedocument.drawingml.chart+xml"/>
  <Override PartName="/xl/drawings/drawing20.xml" ContentType="application/vnd.openxmlformats-officedocument.drawing+xml"/>
  <Override PartName="/xl/worksheets/sheet2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harts/chart14.xml" ContentType="application/vnd.openxmlformats-officedocument.drawingml.chart+xml"/>
  <Override PartName="/xl/comments21.xml" ContentType="application/vnd.openxmlformats-officedocument.spreadsheetml.comments+xml"/>
  <Override PartName="/xl/charts/chart23.xml" ContentType="application/vnd.openxmlformats-officedocument.drawingml.chart+xml"/>
  <Override PartName="/xl/worksheets/sheet18.xml" ContentType="application/vnd.openxmlformats-officedocument.spreadsheetml.worksheet+xml"/>
  <Override PartName="/xl/worksheets/sheet27.xml" ContentType="application/vnd.openxmlformats-officedocument.spreadsheetml.worksheet+xml"/>
  <Override PartName="/xl/charts/chart9.xml" ContentType="application/vnd.openxmlformats-officedocument.drawingml.chart+xml"/>
  <Override PartName="/xl/comments10.xml" ContentType="application/vnd.openxmlformats-officedocument.spreadsheetml.comments+xml"/>
  <Override PartName="/xl/charts/chart12.xml" ContentType="application/vnd.openxmlformats-officedocument.drawingml.chart+xml"/>
  <Override PartName="/xl/charts/chart21.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comments9.xml" ContentType="application/vnd.openxmlformats-officedocument.spreadsheetml.comments+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harts/chart3.xml" ContentType="application/vnd.openxmlformats-officedocument.drawingml.chart+xml"/>
  <Override PartName="/xl/drawings/drawing5.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comments19.xml" ContentType="application/vnd.openxmlformats-officedocument.spreadsheetml.comments+xml"/>
  <Override PartName="/xl/drawings/drawing25.xml" ContentType="application/vnd.openxmlformats-officedocument.drawing+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omments17.xml" ContentType="application/vnd.openxmlformats-officedocument.spreadsheetml.comments+xml"/>
  <Override PartName="/xl/charts/chart19.xml" ContentType="application/vnd.openxmlformats-officedocument.drawingml.chart+xml"/>
  <Override PartName="/xl/drawings/drawing23.xml" ContentType="application/vnd.openxmlformats-officedocument.drawing+xml"/>
  <Override PartName="/xl/comments26.xml" ContentType="application/vnd.openxmlformats-officedocument.spreadsheetml.comments+xml"/>
  <Override PartName="/xl/charts/chart28.xml" ContentType="application/vnd.openxmlformats-officedocument.drawingml.chart+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comments15.xml" ContentType="application/vnd.openxmlformats-officedocument.spreadsheetml.comments+xml"/>
  <Override PartName="/xl/charts/chart17.xml" ContentType="application/vnd.openxmlformats-officedocument.drawingml.chart+xml"/>
  <Override PartName="/xl/drawings/drawing21.xml" ContentType="application/vnd.openxmlformats-officedocument.drawing+xml"/>
  <Override PartName="/xl/comments24.xml" ContentType="application/vnd.openxmlformats-officedocument.spreadsheetml.comments+xml"/>
  <Override PartName="/xl/charts/chart26.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Override PartName="/xl/comments13.xml" ContentType="application/vnd.openxmlformats-officedocument.spreadsheetml.comments+xml"/>
  <Override PartName="/xl/charts/chart13.xml" ContentType="application/vnd.openxmlformats-officedocument.drawingml.chart+xml"/>
  <Override PartName="/xl/charts/chart15.xml" ContentType="application/vnd.openxmlformats-officedocument.drawingml.chart+xml"/>
  <Override PartName="/xl/comments22.xml" ContentType="application/vnd.openxmlformats-officedocument.spreadsheetml.comments+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charts/chart8.xml" ContentType="application/vnd.openxmlformats-officedocument.drawingml.chart+xml"/>
  <Override PartName="/xl/comments11.xml" ContentType="application/vnd.openxmlformats-officedocument.spreadsheetml.comments+xml"/>
  <Override PartName="/xl/charts/chart11.xml" ContentType="application/vnd.openxmlformats-officedocument.drawingml.chart+xml"/>
  <Override PartName="/xl/comments20.xml" ContentType="application/vnd.openxmlformats-officedocument.spreadsheetml.comments+xml"/>
  <Override PartName="/xl/charts/chart22.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omments27.xml" ContentType="application/vnd.openxmlformats-officedocument.spreadsheetml.comments+xml"/>
  <Override PartName="/xl/charts/chart29.xml" ContentType="application/vnd.openxmlformats-officedocument.drawingml.chart+xml"/>
  <Override PartName="/xl/comments2.xml" ContentType="application/vnd.openxmlformats-officedocument.spreadsheetml.comments+xml"/>
  <Override PartName="/xl/comments16.xml" ContentType="application/vnd.openxmlformats-officedocument.spreadsheetml.comments+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comments23.xml" ContentType="application/vnd.openxmlformats-officedocument.spreadsheetml.comments+xml"/>
  <Override PartName="/xl/charts/chart25.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checkCompatibility="1" defaultThemeVersion="124226"/>
  <bookViews>
    <workbookView xWindow="120" yWindow="150" windowWidth="15480" windowHeight="9240" tabRatio="647" firstSheet="17" activeTab="17"/>
  </bookViews>
  <sheets>
    <sheet name="1.1.1.3 Cuadros" sheetId="39" r:id="rId1"/>
    <sheet name="1.6.2.3 Centros de dllo infanti" sheetId="43" r:id="rId2"/>
    <sheet name="2.2.1.1 Galería La Esmeralda" sheetId="33" r:id="rId3"/>
    <sheet name="2.2.1.1 Galería Las Palmas" sheetId="49" r:id="rId4"/>
    <sheet name="2.2.1.1 Galería Bello Horizonte" sheetId="50" r:id="rId5"/>
    <sheet name="2.9.1.2 Gestión de predios (2)" sheetId="65" r:id="rId6"/>
    <sheet name="3.2.2.2 Capacitacion" sheetId="18" r:id="rId7"/>
    <sheet name="3.2.2.3 Estruc Empresarial" sheetId="55" r:id="rId8"/>
    <sheet name="3.2.2.3 Prep. y Atencion Emerga" sheetId="56" r:id="rId9"/>
    <sheet name="3.2.2.3PrevyProt colect e indiv" sheetId="57" r:id="rId10"/>
    <sheet name="3.2.2.3 Prom y Prev en salud" sheetId="58" r:id="rId11"/>
    <sheet name="3.2.2.3Investdeincidentesyaccid" sheetId="59" r:id="rId12"/>
    <sheet name="3.2.2.3Gesti Ctrol incident acc" sheetId="60" r:id="rId13"/>
    <sheet name="3.2.2.3 Gestion Prevenc en E.P." sheetId="61" r:id="rId14"/>
    <sheet name="3.2.2.3 Vigilancia Epidemio" sheetId="62" r:id="rId15"/>
    <sheet name="3.2.1.7PinturafachadasCAM,MusNe" sheetId="66" r:id="rId16"/>
    <sheet name="3.2.1.7 Bienes comodato" sheetId="41" r:id="rId17"/>
    <sheet name="3.2.10 Calidad" sheetId="67" r:id="rId18"/>
    <sheet name="3.2.1.12 Oficina atención ciuda" sheetId="52" r:id="rId19"/>
    <sheet name="3.2.1.24 Archivo Municipal" sheetId="51" r:id="rId20"/>
    <sheet name="2.6.2.5 Unidad de Riesgo (2)" sheetId="45" state="hidden" r:id="rId21"/>
    <sheet name="Galerias La Esmeralda" sheetId="12" state="hidden" r:id="rId22"/>
    <sheet name="Galerias Las Palmas" sheetId="14" state="hidden" r:id="rId23"/>
    <sheet name="Eficiencia" sheetId="6" state="hidden" r:id="rId24"/>
    <sheet name="Talleres Municipales" sheetId="26" state="hidden" r:id="rId25"/>
    <sheet name="Idema" sheetId="27" state="hidden" r:id="rId26"/>
    <sheet name="Rincon Payanes" sheetId="28" state="hidden" r:id="rId27"/>
    <sheet name="Meci - Calidad" sheetId="19" state="hidden" r:id="rId28"/>
    <sheet name="Impermeabilizacion Idema" sheetId="30" state="hidden" r:id="rId29"/>
    <sheet name="Hoja1" sheetId="36" state="hidden" r:id="rId30"/>
  </sheets>
  <definedNames>
    <definedName name="_xlnm.Print_Area" localSheetId="0">'1.1.1.3 Cuadros'!$A$1:$O$84</definedName>
    <definedName name="_xlnm.Print_Area" localSheetId="1">'1.6.2.3 Centros de dllo infanti'!$A$1:$O$84</definedName>
    <definedName name="_xlnm.Print_Area" localSheetId="4">'2.2.1.1 Galería Bello Horizonte'!$A$1:$O$84</definedName>
    <definedName name="_xlnm.Print_Area" localSheetId="2">'2.2.1.1 Galería La Esmeralda'!$A$1:$O$84</definedName>
    <definedName name="_xlnm.Print_Area" localSheetId="3">'2.2.1.1 Galería Las Palmas'!$A$1:$O$84</definedName>
    <definedName name="_xlnm.Print_Area" localSheetId="20">'2.6.2.5 Unidad de Riesgo (2)'!$A$1:$O$84</definedName>
    <definedName name="_xlnm.Print_Area" localSheetId="5">'2.9.1.2 Gestión de predios (2)'!$A$1:$O$84</definedName>
    <definedName name="_xlnm.Print_Area" localSheetId="18">'3.2.1.12 Oficina atención ciuda'!$A$1:$O$84</definedName>
    <definedName name="_xlnm.Print_Area" localSheetId="19">'3.2.1.24 Archivo Municipal'!$A$1:$O$84</definedName>
    <definedName name="_xlnm.Print_Area" localSheetId="16">'3.2.1.7 Bienes comodato'!$A$1:$O$84</definedName>
    <definedName name="_xlnm.Print_Area" localSheetId="15">'3.2.1.7PinturafachadasCAM,MusNe'!$A$1:$O$84</definedName>
    <definedName name="_xlnm.Print_Area" localSheetId="17">'3.2.10 Calidad'!$A$1:$O$87</definedName>
    <definedName name="_xlnm.Print_Area" localSheetId="6">'3.2.2.2 Capacitacion'!$A$1:$O$84</definedName>
    <definedName name="_xlnm.Print_Area" localSheetId="7">'3.2.2.3 Estruc Empresarial'!$A$1:$O$84</definedName>
    <definedName name="_xlnm.Print_Area" localSheetId="13">'3.2.2.3 Gestion Prevenc en E.P.'!$A$1:$O$84</definedName>
    <definedName name="_xlnm.Print_Area" localSheetId="8">'3.2.2.3 Prep. y Atencion Emerga'!$A$1:$O$84</definedName>
    <definedName name="_xlnm.Print_Area" localSheetId="10">'3.2.2.3 Prom y Prev en salud'!$A$1:$O$84</definedName>
    <definedName name="_xlnm.Print_Area" localSheetId="14">'3.2.2.3 Vigilancia Epidemio'!$A$1:$O$84</definedName>
    <definedName name="_xlnm.Print_Area" localSheetId="12">'3.2.2.3Gesti Ctrol incident acc'!$A$1:$O$84</definedName>
    <definedName name="_xlnm.Print_Area" localSheetId="11">'3.2.2.3Investdeincidentesyaccid'!$A$1:$O$84</definedName>
    <definedName name="_xlnm.Print_Area" localSheetId="9">'3.2.2.3PrevyProt colect e indiv'!$A$1:$O$84</definedName>
    <definedName name="_xlnm.Print_Area" localSheetId="23">Eficiencia!$A$1:$O$76</definedName>
    <definedName name="_xlnm.Print_Area" localSheetId="21">'Galerias La Esmeralda'!$A$1:$O$84</definedName>
    <definedName name="_xlnm.Print_Area" localSheetId="22">'Galerias Las Palmas'!$A$1:$O$84</definedName>
    <definedName name="_xlnm.Print_Area" localSheetId="25">Idema!$A$1:$O$84</definedName>
    <definedName name="_xlnm.Print_Area" localSheetId="28">'Impermeabilizacion Idema'!$A$1:$O$84</definedName>
    <definedName name="_xlnm.Print_Area" localSheetId="27">'Meci - Calidad'!$A$1:$O$84</definedName>
    <definedName name="_xlnm.Print_Area" localSheetId="26">'Rincon Payanes'!$A$1:$O$84</definedName>
    <definedName name="_xlnm.Print_Area" localSheetId="24">'Talleres Municipales'!$A$1:$O$84</definedName>
    <definedName name="_xlnm.Print_Titles" localSheetId="0">'1.1.1.3 Cuadros'!$1:$4</definedName>
    <definedName name="_xlnm.Print_Titles" localSheetId="1">'1.6.2.3 Centros de dllo infanti'!$1:$4</definedName>
    <definedName name="_xlnm.Print_Titles" localSheetId="4">'2.2.1.1 Galería Bello Horizonte'!$1:$4</definedName>
    <definedName name="_xlnm.Print_Titles" localSheetId="2">'2.2.1.1 Galería La Esmeralda'!$1:$4</definedName>
    <definedName name="_xlnm.Print_Titles" localSheetId="3">'2.2.1.1 Galería Las Palmas'!$1:$4</definedName>
    <definedName name="_xlnm.Print_Titles" localSheetId="20">'2.6.2.5 Unidad de Riesgo (2)'!$1:$4</definedName>
    <definedName name="_xlnm.Print_Titles" localSheetId="5">'2.9.1.2 Gestión de predios (2)'!$1:$4</definedName>
    <definedName name="_xlnm.Print_Titles" localSheetId="18">'3.2.1.12 Oficina atención ciuda'!$1:$4</definedName>
    <definedName name="_xlnm.Print_Titles" localSheetId="19">'3.2.1.24 Archivo Municipal'!$1:$4</definedName>
    <definedName name="_xlnm.Print_Titles" localSheetId="16">'3.2.1.7 Bienes comodato'!$1:$4</definedName>
    <definedName name="_xlnm.Print_Titles" localSheetId="15">'3.2.1.7PinturafachadasCAM,MusNe'!$1:$4</definedName>
    <definedName name="_xlnm.Print_Titles" localSheetId="17">'3.2.10 Calidad'!$1:$4</definedName>
    <definedName name="_xlnm.Print_Titles" localSheetId="6">'3.2.2.2 Capacitacion'!$1:$4</definedName>
    <definedName name="_xlnm.Print_Titles" localSheetId="7">'3.2.2.3 Estruc Empresarial'!$1:$4</definedName>
    <definedName name="_xlnm.Print_Titles" localSheetId="13">'3.2.2.3 Gestion Prevenc en E.P.'!$1:$4</definedName>
    <definedName name="_xlnm.Print_Titles" localSheetId="8">'3.2.2.3 Prep. y Atencion Emerga'!$1:$4</definedName>
    <definedName name="_xlnm.Print_Titles" localSheetId="10">'3.2.2.3 Prom y Prev en salud'!$1:$4</definedName>
    <definedName name="_xlnm.Print_Titles" localSheetId="14">'3.2.2.3 Vigilancia Epidemio'!$1:$4</definedName>
    <definedName name="_xlnm.Print_Titles" localSheetId="12">'3.2.2.3Gesti Ctrol incident acc'!$1:$4</definedName>
    <definedName name="_xlnm.Print_Titles" localSheetId="11">'3.2.2.3Investdeincidentesyaccid'!$1:$4</definedName>
    <definedName name="_xlnm.Print_Titles" localSheetId="9">'3.2.2.3PrevyProt colect e indiv'!$1:$4</definedName>
    <definedName name="_xlnm.Print_Titles" localSheetId="23">Eficiencia!$1:$4</definedName>
    <definedName name="_xlnm.Print_Titles" localSheetId="21">'Galerias La Esmeralda'!$1:$4</definedName>
    <definedName name="_xlnm.Print_Titles" localSheetId="22">'Galerias Las Palmas'!$1:$4</definedName>
    <definedName name="_xlnm.Print_Titles" localSheetId="25">Idema!$1:$4</definedName>
    <definedName name="_xlnm.Print_Titles" localSheetId="28">'Impermeabilizacion Idema'!$1:$4</definedName>
    <definedName name="_xlnm.Print_Titles" localSheetId="27">'Meci - Calidad'!$1:$4</definedName>
    <definedName name="_xlnm.Print_Titles" localSheetId="26">'Rincon Payanes'!$1:$4</definedName>
    <definedName name="_xlnm.Print_Titles" localSheetId="24">'Talleres Municipales'!$1:$4</definedName>
  </definedNames>
  <calcPr calcId="125725"/>
</workbook>
</file>

<file path=xl/calcChain.xml><?xml version="1.0" encoding="utf-8"?>
<calcChain xmlns="http://schemas.openxmlformats.org/spreadsheetml/2006/main">
  <c r="O67" i="67"/>
  <c r="O66"/>
  <c r="O65"/>
  <c r="O63"/>
  <c r="O61"/>
  <c r="O59"/>
  <c r="O58"/>
  <c r="O57"/>
  <c r="H33"/>
  <c r="G33"/>
  <c r="F33"/>
  <c r="E33"/>
  <c r="D33"/>
  <c r="C33"/>
  <c r="D32"/>
  <c r="E32" s="1"/>
  <c r="F32" s="1"/>
  <c r="G32" s="1"/>
  <c r="H32" s="1"/>
  <c r="C32"/>
  <c r="H29"/>
  <c r="G29"/>
  <c r="F29"/>
  <c r="E29"/>
  <c r="D29"/>
  <c r="C29"/>
  <c r="H27"/>
  <c r="H28" s="1"/>
  <c r="G27"/>
  <c r="G28" s="1"/>
  <c r="F27"/>
  <c r="F28" s="1"/>
  <c r="E27"/>
  <c r="E28" s="1"/>
  <c r="D27"/>
  <c r="D28" s="1"/>
  <c r="C27"/>
  <c r="C28" s="1"/>
  <c r="O78" i="66"/>
  <c r="O77"/>
  <c r="O58"/>
  <c r="O57"/>
  <c r="H33"/>
  <c r="G33"/>
  <c r="F33"/>
  <c r="E33"/>
  <c r="D33"/>
  <c r="C33"/>
  <c r="C32"/>
  <c r="D32" s="1"/>
  <c r="E32" s="1"/>
  <c r="F32" s="1"/>
  <c r="G32" s="1"/>
  <c r="H29"/>
  <c r="G29"/>
  <c r="F29"/>
  <c r="E29"/>
  <c r="D29"/>
  <c r="C29"/>
  <c r="H27"/>
  <c r="H28" s="1"/>
  <c r="G27"/>
  <c r="G28" s="1"/>
  <c r="F27"/>
  <c r="F28" s="1"/>
  <c r="E27"/>
  <c r="E28" s="1"/>
  <c r="D27"/>
  <c r="D28" s="1"/>
  <c r="C27"/>
  <c r="C28" s="1"/>
  <c r="H32" l="1"/>
  <c r="O78" i="65" l="1"/>
  <c r="O77"/>
  <c r="O58"/>
  <c r="O57"/>
  <c r="H33"/>
  <c r="G33"/>
  <c r="F33"/>
  <c r="E33"/>
  <c r="D33"/>
  <c r="C33"/>
  <c r="C32"/>
  <c r="D32" s="1"/>
  <c r="E32" s="1"/>
  <c r="F32" s="1"/>
  <c r="G32" s="1"/>
  <c r="H32" s="1"/>
  <c r="H29"/>
  <c r="G29"/>
  <c r="F29"/>
  <c r="E29"/>
  <c r="D29"/>
  <c r="C29"/>
  <c r="H27"/>
  <c r="H28" s="1"/>
  <c r="G27"/>
  <c r="G28" s="1"/>
  <c r="F27"/>
  <c r="F28" s="1"/>
  <c r="E27"/>
  <c r="E28" s="1"/>
  <c r="D27"/>
  <c r="D28" s="1"/>
  <c r="C27"/>
  <c r="C28" s="1"/>
  <c r="O78" i="62"/>
  <c r="O77"/>
  <c r="O59"/>
  <c r="O58"/>
  <c r="O57"/>
  <c r="H33"/>
  <c r="G33"/>
  <c r="F33"/>
  <c r="E33"/>
  <c r="D33"/>
  <c r="C33"/>
  <c r="C32"/>
  <c r="D32" s="1"/>
  <c r="E32" s="1"/>
  <c r="F32" s="1"/>
  <c r="G32" s="1"/>
  <c r="H32" s="1"/>
  <c r="H29"/>
  <c r="G29"/>
  <c r="F29"/>
  <c r="E29"/>
  <c r="D29"/>
  <c r="C29"/>
  <c r="H27"/>
  <c r="H28" s="1"/>
  <c r="G27"/>
  <c r="G28" s="1"/>
  <c r="F27"/>
  <c r="F28" s="1"/>
  <c r="E27"/>
  <c r="E28" s="1"/>
  <c r="D27"/>
  <c r="D28" s="1"/>
  <c r="C27"/>
  <c r="C28" s="1"/>
  <c r="O78" i="61"/>
  <c r="O77"/>
  <c r="O62"/>
  <c r="O61"/>
  <c r="O60"/>
  <c r="O59"/>
  <c r="O58"/>
  <c r="O57"/>
  <c r="H33"/>
  <c r="G33"/>
  <c r="F33"/>
  <c r="E33"/>
  <c r="D33"/>
  <c r="C33"/>
  <c r="C32"/>
  <c r="D32" s="1"/>
  <c r="E32" s="1"/>
  <c r="F32" s="1"/>
  <c r="G32" s="1"/>
  <c r="H32" s="1"/>
  <c r="H29"/>
  <c r="G29"/>
  <c r="F29"/>
  <c r="E29"/>
  <c r="D29"/>
  <c r="C29"/>
  <c r="H27"/>
  <c r="H28" s="1"/>
  <c r="G27"/>
  <c r="G28" s="1"/>
  <c r="F27"/>
  <c r="F28" s="1"/>
  <c r="E27"/>
  <c r="E28" s="1"/>
  <c r="D27"/>
  <c r="D28" s="1"/>
  <c r="C27"/>
  <c r="C28" s="1"/>
  <c r="O78" i="60"/>
  <c r="O77"/>
  <c r="O61"/>
  <c r="O60"/>
  <c r="O59"/>
  <c r="O58"/>
  <c r="O57"/>
  <c r="H33"/>
  <c r="G33"/>
  <c r="F33"/>
  <c r="E33"/>
  <c r="D33"/>
  <c r="C33"/>
  <c r="C32"/>
  <c r="D32" s="1"/>
  <c r="E32" s="1"/>
  <c r="F32" s="1"/>
  <c r="G32" s="1"/>
  <c r="H32" s="1"/>
  <c r="H29"/>
  <c r="G29"/>
  <c r="F29"/>
  <c r="E29"/>
  <c r="D29"/>
  <c r="C29"/>
  <c r="H27"/>
  <c r="H28" s="1"/>
  <c r="G27"/>
  <c r="G28" s="1"/>
  <c r="F27"/>
  <c r="F28" s="1"/>
  <c r="E27"/>
  <c r="E28" s="1"/>
  <c r="D27"/>
  <c r="D28" s="1"/>
  <c r="C27"/>
  <c r="C28" s="1"/>
  <c r="O78" i="59"/>
  <c r="O77"/>
  <c r="O61"/>
  <c r="O60"/>
  <c r="O59"/>
  <c r="O58"/>
  <c r="O57"/>
  <c r="H33"/>
  <c r="G33"/>
  <c r="F33"/>
  <c r="E33"/>
  <c r="D33"/>
  <c r="C33"/>
  <c r="C32"/>
  <c r="D32" s="1"/>
  <c r="E32" s="1"/>
  <c r="F32" s="1"/>
  <c r="G32" s="1"/>
  <c r="H32" s="1"/>
  <c r="H29"/>
  <c r="G29"/>
  <c r="F29"/>
  <c r="E29"/>
  <c r="D29"/>
  <c r="C29"/>
  <c r="H27"/>
  <c r="H28" s="1"/>
  <c r="G27"/>
  <c r="G28" s="1"/>
  <c r="F27"/>
  <c r="F28" s="1"/>
  <c r="E27"/>
  <c r="E28" s="1"/>
  <c r="D27"/>
  <c r="D28" s="1"/>
  <c r="C27"/>
  <c r="C28" s="1"/>
  <c r="O78" i="58"/>
  <c r="O77"/>
  <c r="O60"/>
  <c r="O59"/>
  <c r="O58"/>
  <c r="O57"/>
  <c r="H33"/>
  <c r="G33"/>
  <c r="F33"/>
  <c r="E33"/>
  <c r="D33"/>
  <c r="C33"/>
  <c r="C32"/>
  <c r="D32" s="1"/>
  <c r="E32" s="1"/>
  <c r="F32" s="1"/>
  <c r="G32" s="1"/>
  <c r="H32" s="1"/>
  <c r="H29"/>
  <c r="G29"/>
  <c r="F29"/>
  <c r="E29"/>
  <c r="D29"/>
  <c r="C29"/>
  <c r="H27"/>
  <c r="H28" s="1"/>
  <c r="G27"/>
  <c r="G28" s="1"/>
  <c r="F27"/>
  <c r="F28" s="1"/>
  <c r="E27"/>
  <c r="E28" s="1"/>
  <c r="D27"/>
  <c r="D28" s="1"/>
  <c r="C27"/>
  <c r="C28" s="1"/>
  <c r="O78" i="57"/>
  <c r="O77"/>
  <c r="O60"/>
  <c r="O59"/>
  <c r="O58"/>
  <c r="O57"/>
  <c r="H33"/>
  <c r="G33"/>
  <c r="F33"/>
  <c r="E33"/>
  <c r="D33"/>
  <c r="C33"/>
  <c r="C32"/>
  <c r="D32" s="1"/>
  <c r="E32" s="1"/>
  <c r="F32" s="1"/>
  <c r="G32" s="1"/>
  <c r="H32" s="1"/>
  <c r="H29"/>
  <c r="G29"/>
  <c r="F29"/>
  <c r="E29"/>
  <c r="D29"/>
  <c r="C29"/>
  <c r="H27"/>
  <c r="H28" s="1"/>
  <c r="G27"/>
  <c r="G28" s="1"/>
  <c r="F27"/>
  <c r="F28" s="1"/>
  <c r="E27"/>
  <c r="E28" s="1"/>
  <c r="D27"/>
  <c r="D28" s="1"/>
  <c r="C27"/>
  <c r="C28" s="1"/>
  <c r="O78" i="56"/>
  <c r="O77"/>
  <c r="O62"/>
  <c r="O61"/>
  <c r="O60"/>
  <c r="O59"/>
  <c r="O58"/>
  <c r="O57"/>
  <c r="H33"/>
  <c r="G33"/>
  <c r="F33"/>
  <c r="E33"/>
  <c r="D33"/>
  <c r="C33"/>
  <c r="C32"/>
  <c r="D32" s="1"/>
  <c r="E32" s="1"/>
  <c r="F32" s="1"/>
  <c r="G32" s="1"/>
  <c r="H32" s="1"/>
  <c r="H29"/>
  <c r="G29"/>
  <c r="F29"/>
  <c r="E29"/>
  <c r="D29"/>
  <c r="C29"/>
  <c r="H27"/>
  <c r="H28" s="1"/>
  <c r="G27"/>
  <c r="G28" s="1"/>
  <c r="F27"/>
  <c r="F28" s="1"/>
  <c r="E27"/>
  <c r="E28" s="1"/>
  <c r="D27"/>
  <c r="D28" s="1"/>
  <c r="C27"/>
  <c r="C28" s="1"/>
  <c r="O78" i="55"/>
  <c r="O77"/>
  <c r="O59"/>
  <c r="O58"/>
  <c r="O57"/>
  <c r="H33"/>
  <c r="G33"/>
  <c r="F33"/>
  <c r="E33"/>
  <c r="D33"/>
  <c r="C33"/>
  <c r="C32"/>
  <c r="D32" s="1"/>
  <c r="E32" s="1"/>
  <c r="F32" s="1"/>
  <c r="G32" s="1"/>
  <c r="H32" s="1"/>
  <c r="H29"/>
  <c r="G29"/>
  <c r="F29"/>
  <c r="E29"/>
  <c r="D29"/>
  <c r="C29"/>
  <c r="H27"/>
  <c r="H28" s="1"/>
  <c r="G27"/>
  <c r="G28" s="1"/>
  <c r="F27"/>
  <c r="F28" s="1"/>
  <c r="E27"/>
  <c r="E28" s="1"/>
  <c r="D27"/>
  <c r="D28" s="1"/>
  <c r="C27"/>
  <c r="C28" s="1"/>
  <c r="O78" i="52" l="1"/>
  <c r="O77"/>
  <c r="O58"/>
  <c r="O57"/>
  <c r="H33"/>
  <c r="G33"/>
  <c r="F33"/>
  <c r="E33"/>
  <c r="D33"/>
  <c r="C33"/>
  <c r="C32"/>
  <c r="D32" s="1"/>
  <c r="E32" s="1"/>
  <c r="F32" s="1"/>
  <c r="G32" s="1"/>
  <c r="H32" s="1"/>
  <c r="H29"/>
  <c r="G29"/>
  <c r="F29"/>
  <c r="E29"/>
  <c r="D29"/>
  <c r="C29"/>
  <c r="H27"/>
  <c r="H28" s="1"/>
  <c r="G27"/>
  <c r="G28" s="1"/>
  <c r="F27"/>
  <c r="F28" s="1"/>
  <c r="E27"/>
  <c r="E28" s="1"/>
  <c r="D27"/>
  <c r="D28" s="1"/>
  <c r="C27"/>
  <c r="C28" s="1"/>
  <c r="O78" i="51"/>
  <c r="O77"/>
  <c r="O58"/>
  <c r="O57"/>
  <c r="H33"/>
  <c r="G33"/>
  <c r="F33"/>
  <c r="E33"/>
  <c r="D33"/>
  <c r="C33"/>
  <c r="D32"/>
  <c r="E32" s="1"/>
  <c r="F32" s="1"/>
  <c r="G32" s="1"/>
  <c r="H32" s="1"/>
  <c r="C32"/>
  <c r="H29"/>
  <c r="G29"/>
  <c r="F29"/>
  <c r="E29"/>
  <c r="D29"/>
  <c r="C29"/>
  <c r="H27"/>
  <c r="H28" s="1"/>
  <c r="G27"/>
  <c r="G28" s="1"/>
  <c r="F27"/>
  <c r="F28" s="1"/>
  <c r="E27"/>
  <c r="E28" s="1"/>
  <c r="D27"/>
  <c r="D28" s="1"/>
  <c r="C27"/>
  <c r="C28" s="1"/>
  <c r="O78" i="50"/>
  <c r="O77"/>
  <c r="O58"/>
  <c r="O57"/>
  <c r="H33"/>
  <c r="G33"/>
  <c r="F33"/>
  <c r="E33"/>
  <c r="D33"/>
  <c r="C33"/>
  <c r="C32"/>
  <c r="D32" s="1"/>
  <c r="E32" s="1"/>
  <c r="F32" s="1"/>
  <c r="G32" s="1"/>
  <c r="H32" s="1"/>
  <c r="H29"/>
  <c r="G29"/>
  <c r="F29"/>
  <c r="E29"/>
  <c r="D29"/>
  <c r="C29"/>
  <c r="H27"/>
  <c r="H28" s="1"/>
  <c r="G27"/>
  <c r="G28" s="1"/>
  <c r="F27"/>
  <c r="F28" s="1"/>
  <c r="E27"/>
  <c r="E28" s="1"/>
  <c r="D27"/>
  <c r="D28" s="1"/>
  <c r="C27"/>
  <c r="C28" s="1"/>
  <c r="O78" i="49"/>
  <c r="O77"/>
  <c r="O58"/>
  <c r="O57"/>
  <c r="H33"/>
  <c r="G33"/>
  <c r="F33"/>
  <c r="E33"/>
  <c r="D33"/>
  <c r="C33"/>
  <c r="C32"/>
  <c r="D32" s="1"/>
  <c r="E32" s="1"/>
  <c r="F32" s="1"/>
  <c r="G32" s="1"/>
  <c r="H32" s="1"/>
  <c r="H29"/>
  <c r="G29"/>
  <c r="F29"/>
  <c r="E29"/>
  <c r="D29"/>
  <c r="C29"/>
  <c r="H27"/>
  <c r="H28" s="1"/>
  <c r="G27"/>
  <c r="G28" s="1"/>
  <c r="F27"/>
  <c r="F28" s="1"/>
  <c r="E27"/>
  <c r="E28" s="1"/>
  <c r="D27"/>
  <c r="D28" s="1"/>
  <c r="C27"/>
  <c r="C28" s="1"/>
  <c r="O78" i="45"/>
  <c r="O77"/>
  <c r="O58"/>
  <c r="O57"/>
  <c r="H33"/>
  <c r="G33"/>
  <c r="F33"/>
  <c r="E33"/>
  <c r="D33"/>
  <c r="C33"/>
  <c r="C32"/>
  <c r="D32" s="1"/>
  <c r="E32" s="1"/>
  <c r="F32" s="1"/>
  <c r="G32" s="1"/>
  <c r="H32" s="1"/>
  <c r="H29"/>
  <c r="G29"/>
  <c r="F29"/>
  <c r="E29"/>
  <c r="D29"/>
  <c r="C29"/>
  <c r="H27"/>
  <c r="H28" s="1"/>
  <c r="G27"/>
  <c r="G28" s="1"/>
  <c r="F27"/>
  <c r="F28" s="1"/>
  <c r="E27"/>
  <c r="E28" s="1"/>
  <c r="D27"/>
  <c r="D28" s="1"/>
  <c r="C27"/>
  <c r="C28" s="1"/>
  <c r="O78" i="43"/>
  <c r="O77"/>
  <c r="O58"/>
  <c r="O57"/>
  <c r="H33"/>
  <c r="G33"/>
  <c r="F33"/>
  <c r="E33"/>
  <c r="D33"/>
  <c r="C33"/>
  <c r="C32"/>
  <c r="D32" s="1"/>
  <c r="E32" s="1"/>
  <c r="F32" s="1"/>
  <c r="G32" s="1"/>
  <c r="H32" s="1"/>
  <c r="H29"/>
  <c r="G29"/>
  <c r="F29"/>
  <c r="E29"/>
  <c r="D29"/>
  <c r="C29"/>
  <c r="H27"/>
  <c r="H28" s="1"/>
  <c r="G27"/>
  <c r="G28" s="1"/>
  <c r="F27"/>
  <c r="F28" s="1"/>
  <c r="E27"/>
  <c r="E28" s="1"/>
  <c r="D27"/>
  <c r="D28" s="1"/>
  <c r="C27"/>
  <c r="C28" s="1"/>
  <c r="O78" i="41" l="1"/>
  <c r="O77"/>
  <c r="O58"/>
  <c r="O57"/>
  <c r="H33"/>
  <c r="G33"/>
  <c r="F33"/>
  <c r="E33"/>
  <c r="D33"/>
  <c r="C33"/>
  <c r="C32"/>
  <c r="H29"/>
  <c r="G29"/>
  <c r="F29"/>
  <c r="E29"/>
  <c r="D29"/>
  <c r="C29"/>
  <c r="H27"/>
  <c r="H28" s="1"/>
  <c r="G27"/>
  <c r="G28" s="1"/>
  <c r="F27"/>
  <c r="F28" s="1"/>
  <c r="E27"/>
  <c r="E28" s="1"/>
  <c r="D27"/>
  <c r="D28" s="1"/>
  <c r="C27"/>
  <c r="C28" s="1"/>
  <c r="D32" l="1"/>
  <c r="E32" s="1"/>
  <c r="F32" s="1"/>
  <c r="G32" s="1"/>
  <c r="H32" s="1"/>
  <c r="O78" i="39"/>
  <c r="O77"/>
  <c r="O58"/>
  <c r="O57"/>
  <c r="H33"/>
  <c r="G33"/>
  <c r="F33"/>
  <c r="E33"/>
  <c r="D33"/>
  <c r="C33"/>
  <c r="C32"/>
  <c r="D32" s="1"/>
  <c r="E32" s="1"/>
  <c r="F32" s="1"/>
  <c r="G32" s="1"/>
  <c r="H32" s="1"/>
  <c r="H29"/>
  <c r="G29"/>
  <c r="F29"/>
  <c r="E29"/>
  <c r="D29"/>
  <c r="C29"/>
  <c r="H27"/>
  <c r="H28" s="1"/>
  <c r="G27"/>
  <c r="G28" s="1"/>
  <c r="F27"/>
  <c r="F28" s="1"/>
  <c r="E27"/>
  <c r="E28" s="1"/>
  <c r="D27"/>
  <c r="D28" s="1"/>
  <c r="C27"/>
  <c r="C28" s="1"/>
  <c r="O78" i="33" l="1"/>
  <c r="O77"/>
  <c r="O58"/>
  <c r="O57"/>
  <c r="H33"/>
  <c r="G33"/>
  <c r="F33"/>
  <c r="E33"/>
  <c r="D33"/>
  <c r="C33"/>
  <c r="C32"/>
  <c r="D32" s="1"/>
  <c r="E32" s="1"/>
  <c r="F32" s="1"/>
  <c r="G32" s="1"/>
  <c r="H32" s="1"/>
  <c r="H29"/>
  <c r="G29"/>
  <c r="F29"/>
  <c r="E29"/>
  <c r="D29"/>
  <c r="C29"/>
  <c r="G28"/>
  <c r="H27"/>
  <c r="H28" s="1"/>
  <c r="G27"/>
  <c r="F27"/>
  <c r="F28" s="1"/>
  <c r="E27"/>
  <c r="E28" s="1"/>
  <c r="D27"/>
  <c r="D28" s="1"/>
  <c r="C27"/>
  <c r="C28" s="1"/>
  <c r="O78" i="30"/>
  <c r="O77"/>
  <c r="O58"/>
  <c r="O57"/>
  <c r="H33"/>
  <c r="G33"/>
  <c r="F33"/>
  <c r="E33"/>
  <c r="D33"/>
  <c r="C33"/>
  <c r="C32"/>
  <c r="D32" s="1"/>
  <c r="E32" s="1"/>
  <c r="F32" s="1"/>
  <c r="G32" s="1"/>
  <c r="H32" s="1"/>
  <c r="H29"/>
  <c r="G29"/>
  <c r="F29"/>
  <c r="E29"/>
  <c r="D29"/>
  <c r="C29"/>
  <c r="H27"/>
  <c r="H28" s="1"/>
  <c r="G27"/>
  <c r="G28" s="1"/>
  <c r="F27"/>
  <c r="F28" s="1"/>
  <c r="E27"/>
  <c r="E28" s="1"/>
  <c r="D27"/>
  <c r="D28" s="1"/>
  <c r="C27"/>
  <c r="C28" s="1"/>
  <c r="O78" i="28"/>
  <c r="O77"/>
  <c r="O58"/>
  <c r="O57"/>
  <c r="H33"/>
  <c r="G33"/>
  <c r="F33"/>
  <c r="E33"/>
  <c r="D33"/>
  <c r="C33"/>
  <c r="C32"/>
  <c r="D32" s="1"/>
  <c r="E32" s="1"/>
  <c r="F32" s="1"/>
  <c r="G32" s="1"/>
  <c r="H32" s="1"/>
  <c r="H29"/>
  <c r="G29"/>
  <c r="F29"/>
  <c r="E29"/>
  <c r="D29"/>
  <c r="C29"/>
  <c r="H27"/>
  <c r="H28" s="1"/>
  <c r="G27"/>
  <c r="G28" s="1"/>
  <c r="F27"/>
  <c r="F28" s="1"/>
  <c r="E27"/>
  <c r="E28" s="1"/>
  <c r="D27"/>
  <c r="D28" s="1"/>
  <c r="C27"/>
  <c r="C28" s="1"/>
  <c r="O78" i="27"/>
  <c r="O77"/>
  <c r="O58"/>
  <c r="O57"/>
  <c r="H33"/>
  <c r="G33"/>
  <c r="F33"/>
  <c r="E33"/>
  <c r="D33"/>
  <c r="C33"/>
  <c r="D32"/>
  <c r="E32" s="1"/>
  <c r="F32" s="1"/>
  <c r="G32" s="1"/>
  <c r="H32" s="1"/>
  <c r="C32"/>
  <c r="H29"/>
  <c r="G29"/>
  <c r="F29"/>
  <c r="E29"/>
  <c r="D29"/>
  <c r="C29"/>
  <c r="H27"/>
  <c r="H28" s="1"/>
  <c r="G27"/>
  <c r="G28" s="1"/>
  <c r="F27"/>
  <c r="F28" s="1"/>
  <c r="E27"/>
  <c r="E28" s="1"/>
  <c r="D27"/>
  <c r="D28" s="1"/>
  <c r="C27"/>
  <c r="C28" s="1"/>
  <c r="O78" i="26"/>
  <c r="O77"/>
  <c r="O58"/>
  <c r="O57"/>
  <c r="H33"/>
  <c r="G33"/>
  <c r="F33"/>
  <c r="E33"/>
  <c r="D33"/>
  <c r="C33"/>
  <c r="C32"/>
  <c r="D32" s="1"/>
  <c r="E32" s="1"/>
  <c r="F32" s="1"/>
  <c r="G32" s="1"/>
  <c r="H32" s="1"/>
  <c r="H29"/>
  <c r="G29"/>
  <c r="F29"/>
  <c r="E29"/>
  <c r="D29"/>
  <c r="C29"/>
  <c r="H27"/>
  <c r="H28" s="1"/>
  <c r="G27"/>
  <c r="G28" s="1"/>
  <c r="F27"/>
  <c r="F28" s="1"/>
  <c r="E27"/>
  <c r="E28" s="1"/>
  <c r="D27"/>
  <c r="D28" s="1"/>
  <c r="C27"/>
  <c r="C28" s="1"/>
  <c r="O78" i="19"/>
  <c r="O77"/>
  <c r="O62"/>
  <c r="O61"/>
  <c r="O60"/>
  <c r="O59"/>
  <c r="O58"/>
  <c r="O57"/>
  <c r="H33"/>
  <c r="G33"/>
  <c r="F33"/>
  <c r="E33"/>
  <c r="D33"/>
  <c r="C33"/>
  <c r="D32"/>
  <c r="E32" s="1"/>
  <c r="F32" s="1"/>
  <c r="G32" s="1"/>
  <c r="H32" s="1"/>
  <c r="C32"/>
  <c r="H29"/>
  <c r="G29"/>
  <c r="F29"/>
  <c r="E29"/>
  <c r="D29"/>
  <c r="C29"/>
  <c r="H27"/>
  <c r="H28" s="1"/>
  <c r="G27"/>
  <c r="G28" s="1"/>
  <c r="F27"/>
  <c r="F28" s="1"/>
  <c r="E27"/>
  <c r="E28" s="1"/>
  <c r="D27"/>
  <c r="D28" s="1"/>
  <c r="C27"/>
  <c r="C28" s="1"/>
  <c r="O78" i="18"/>
  <c r="O77"/>
  <c r="H33"/>
  <c r="G33"/>
  <c r="F33"/>
  <c r="E33"/>
  <c r="D33"/>
  <c r="C33"/>
  <c r="C32"/>
  <c r="D32" s="1"/>
  <c r="E32" s="1"/>
  <c r="F32" s="1"/>
  <c r="G32" s="1"/>
  <c r="H32" s="1"/>
  <c r="H29"/>
  <c r="G29"/>
  <c r="F29"/>
  <c r="E29"/>
  <c r="D29"/>
  <c r="C29"/>
  <c r="H27"/>
  <c r="H28" s="1"/>
  <c r="G27"/>
  <c r="G28" s="1"/>
  <c r="F27"/>
  <c r="F28" s="1"/>
  <c r="E27"/>
  <c r="E28" s="1"/>
  <c r="D27"/>
  <c r="D28" s="1"/>
  <c r="C27"/>
  <c r="C28" s="1"/>
  <c r="O78" i="14"/>
  <c r="O77"/>
  <c r="O58"/>
  <c r="O57"/>
  <c r="H33"/>
  <c r="G33"/>
  <c r="F33"/>
  <c r="E33"/>
  <c r="D33"/>
  <c r="C33"/>
  <c r="C32"/>
  <c r="D32" s="1"/>
  <c r="E32" s="1"/>
  <c r="F32" s="1"/>
  <c r="G32" s="1"/>
  <c r="H32" s="1"/>
  <c r="H29"/>
  <c r="G29"/>
  <c r="F29"/>
  <c r="E29"/>
  <c r="D29"/>
  <c r="C29"/>
  <c r="H27"/>
  <c r="H28" s="1"/>
  <c r="G27"/>
  <c r="G28" s="1"/>
  <c r="F27"/>
  <c r="F28" s="1"/>
  <c r="E27"/>
  <c r="E28" s="1"/>
  <c r="D27"/>
  <c r="D28" s="1"/>
  <c r="C27"/>
  <c r="C28" s="1"/>
  <c r="O78" i="12" l="1"/>
  <c r="O77"/>
  <c r="O58"/>
  <c r="O57"/>
  <c r="H33"/>
  <c r="G33"/>
  <c r="F33"/>
  <c r="E33"/>
  <c r="D33"/>
  <c r="C33"/>
  <c r="D32"/>
  <c r="E32" s="1"/>
  <c r="F32" s="1"/>
  <c r="G32" s="1"/>
  <c r="H32" s="1"/>
  <c r="C32"/>
  <c r="H29"/>
  <c r="G29"/>
  <c r="F29"/>
  <c r="E29"/>
  <c r="D29"/>
  <c r="C29"/>
  <c r="H27"/>
  <c r="H28" s="1"/>
  <c r="G27"/>
  <c r="G28" s="1"/>
  <c r="F27"/>
  <c r="F28" s="1"/>
  <c r="E27"/>
  <c r="E28" s="1"/>
  <c r="D27"/>
  <c r="D28" s="1"/>
  <c r="C27"/>
  <c r="C28" s="1"/>
  <c r="O59" i="6" l="1"/>
  <c r="O62"/>
  <c r="O63"/>
  <c r="O57"/>
  <c r="O58"/>
  <c r="O60"/>
  <c r="O64"/>
  <c r="O66"/>
  <c r="B58"/>
  <c r="C58"/>
  <c r="D58"/>
  <c r="E58"/>
  <c r="F58"/>
  <c r="G58"/>
  <c r="H58"/>
  <c r="I58"/>
  <c r="J58"/>
  <c r="K58"/>
  <c r="L58"/>
  <c r="M58"/>
  <c r="N58"/>
  <c r="B59"/>
  <c r="C59"/>
  <c r="D59"/>
  <c r="E59"/>
  <c r="F59"/>
  <c r="G59"/>
  <c r="H59"/>
  <c r="I59"/>
  <c r="J59"/>
  <c r="K59"/>
  <c r="L59"/>
  <c r="M59"/>
  <c r="N59"/>
  <c r="B60"/>
  <c r="C60"/>
  <c r="D60"/>
  <c r="E60"/>
  <c r="F60"/>
  <c r="G60"/>
  <c r="H60"/>
  <c r="I60"/>
  <c r="J60"/>
  <c r="K60"/>
  <c r="L60"/>
  <c r="M60"/>
  <c r="N60"/>
  <c r="B61"/>
  <c r="C61"/>
  <c r="D61"/>
  <c r="E61"/>
  <c r="F61"/>
  <c r="G61"/>
  <c r="H61"/>
  <c r="I61"/>
  <c r="J61"/>
  <c r="K61"/>
  <c r="L61"/>
  <c r="M61"/>
  <c r="N61"/>
  <c r="O61"/>
  <c r="B62"/>
  <c r="C62"/>
  <c r="D62"/>
  <c r="E62"/>
  <c r="F62"/>
  <c r="G62"/>
  <c r="H62"/>
  <c r="I62"/>
  <c r="J62"/>
  <c r="K62"/>
  <c r="L62"/>
  <c r="M62"/>
  <c r="N62"/>
  <c r="B63"/>
  <c r="C63"/>
  <c r="D63"/>
  <c r="E63"/>
  <c r="F63"/>
  <c r="G63"/>
  <c r="H63"/>
  <c r="I63"/>
  <c r="J63"/>
  <c r="K63"/>
  <c r="L63"/>
  <c r="M63"/>
  <c r="N63"/>
  <c r="B64"/>
  <c r="C64"/>
  <c r="D64"/>
  <c r="E64"/>
  <c r="F64"/>
  <c r="G64"/>
  <c r="H64"/>
  <c r="I64"/>
  <c r="J64"/>
  <c r="K64"/>
  <c r="L64"/>
  <c r="M64"/>
  <c r="N64"/>
  <c r="B65"/>
  <c r="C65"/>
  <c r="D65"/>
  <c r="E65"/>
  <c r="F65"/>
  <c r="G65"/>
  <c r="H65"/>
  <c r="I65"/>
  <c r="J65"/>
  <c r="K65"/>
  <c r="L65"/>
  <c r="M65"/>
  <c r="N65"/>
  <c r="O65"/>
  <c r="B66"/>
  <c r="C66"/>
  <c r="D66"/>
  <c r="E66"/>
  <c r="F66"/>
  <c r="G66"/>
  <c r="H66"/>
  <c r="I66"/>
  <c r="J66"/>
  <c r="K66"/>
  <c r="L66"/>
  <c r="M66"/>
  <c r="N66"/>
  <c r="B67"/>
  <c r="C67"/>
  <c r="D67"/>
  <c r="E67"/>
  <c r="F67"/>
  <c r="G67"/>
  <c r="H67"/>
  <c r="I67"/>
  <c r="J67"/>
  <c r="K67"/>
  <c r="L67"/>
  <c r="M67"/>
  <c r="N67"/>
  <c r="O67"/>
  <c r="B68"/>
  <c r="C68"/>
  <c r="D68"/>
  <c r="E68"/>
  <c r="F68"/>
  <c r="G68"/>
  <c r="H68"/>
  <c r="I68"/>
  <c r="J68"/>
  <c r="K68"/>
  <c r="L68"/>
  <c r="M68"/>
  <c r="N68"/>
  <c r="O68"/>
  <c r="B69"/>
  <c r="C69"/>
  <c r="D69"/>
  <c r="E69"/>
  <c r="F69"/>
  <c r="G69"/>
  <c r="H69"/>
  <c r="I69"/>
  <c r="J69"/>
  <c r="K69"/>
  <c r="L69"/>
  <c r="M69"/>
  <c r="N69"/>
  <c r="O69"/>
  <c r="B70"/>
  <c r="C70"/>
  <c r="D70"/>
  <c r="E70"/>
  <c r="F70"/>
  <c r="G70"/>
  <c r="H70"/>
  <c r="I70"/>
  <c r="J70"/>
  <c r="K70"/>
  <c r="L70"/>
  <c r="M70"/>
  <c r="N70"/>
  <c r="O70"/>
  <c r="B71"/>
  <c r="C71"/>
  <c r="D71"/>
  <c r="E71"/>
  <c r="F71"/>
  <c r="G71"/>
  <c r="H71"/>
  <c r="I71"/>
  <c r="J71"/>
  <c r="K71"/>
  <c r="L71"/>
  <c r="M71"/>
  <c r="N71"/>
  <c r="O71"/>
  <c r="B72"/>
  <c r="C72"/>
  <c r="D72"/>
  <c r="E72"/>
  <c r="F72"/>
  <c r="G72"/>
  <c r="H72"/>
  <c r="I72"/>
  <c r="J72"/>
  <c r="K72"/>
  <c r="L72"/>
  <c r="M72"/>
  <c r="N72"/>
  <c r="O72"/>
  <c r="B73"/>
  <c r="C73"/>
  <c r="D73"/>
  <c r="E73"/>
  <c r="F73"/>
  <c r="G73"/>
  <c r="H73"/>
  <c r="I73"/>
  <c r="J73"/>
  <c r="K73"/>
  <c r="L73"/>
  <c r="M73"/>
  <c r="N73"/>
  <c r="O73"/>
  <c r="B74"/>
  <c r="C74"/>
  <c r="D74"/>
  <c r="E74"/>
  <c r="F74"/>
  <c r="G74"/>
  <c r="H74"/>
  <c r="I74"/>
  <c r="J74"/>
  <c r="K74"/>
  <c r="L74"/>
  <c r="M74"/>
  <c r="N74"/>
  <c r="O74"/>
  <c r="B75"/>
  <c r="C75"/>
  <c r="D75"/>
  <c r="E75"/>
  <c r="F75"/>
  <c r="G75"/>
  <c r="H75"/>
  <c r="I75"/>
  <c r="J75"/>
  <c r="K75"/>
  <c r="L75"/>
  <c r="M75"/>
  <c r="N75"/>
  <c r="O75"/>
  <c r="B76"/>
  <c r="C76"/>
  <c r="D76"/>
  <c r="E76"/>
  <c r="F76"/>
  <c r="G76"/>
  <c r="H76"/>
  <c r="I76"/>
  <c r="J76"/>
  <c r="K76"/>
  <c r="L76"/>
  <c r="M76"/>
  <c r="N76"/>
  <c r="O76"/>
  <c r="C57"/>
  <c r="D57"/>
  <c r="E57"/>
  <c r="F57"/>
  <c r="G57"/>
  <c r="H57"/>
  <c r="I57"/>
  <c r="J57"/>
  <c r="K57"/>
  <c r="L57"/>
  <c r="M57"/>
  <c r="N57"/>
  <c r="B57"/>
  <c r="G50"/>
  <c r="L38"/>
  <c r="L41"/>
  <c r="L44"/>
  <c r="L47"/>
  <c r="L50"/>
  <c r="L35"/>
  <c r="G38"/>
  <c r="G41"/>
  <c r="G44"/>
  <c r="G47"/>
  <c r="G35"/>
  <c r="D31"/>
  <c r="E31"/>
  <c r="F31"/>
  <c r="G31"/>
  <c r="H31"/>
  <c r="C31"/>
  <c r="B27"/>
  <c r="C26"/>
  <c r="D26"/>
  <c r="E26"/>
  <c r="F26"/>
  <c r="G26"/>
  <c r="H26"/>
  <c r="B26"/>
  <c r="J20"/>
  <c r="E28" s="1"/>
  <c r="I20"/>
  <c r="H20"/>
  <c r="G20"/>
  <c r="F20"/>
  <c r="E20"/>
  <c r="D20"/>
  <c r="C20"/>
  <c r="B20"/>
  <c r="F15"/>
  <c r="F13"/>
  <c r="F11"/>
  <c r="F9"/>
  <c r="F7"/>
  <c r="F5"/>
  <c r="C15"/>
  <c r="C13"/>
  <c r="C11"/>
  <c r="C9"/>
  <c r="C7"/>
  <c r="C29" s="1"/>
  <c r="C5"/>
  <c r="H33"/>
  <c r="G33"/>
  <c r="F33"/>
  <c r="E33"/>
  <c r="D33"/>
  <c r="C33"/>
  <c r="H29"/>
  <c r="G29"/>
  <c r="F29"/>
  <c r="E29"/>
  <c r="D29"/>
  <c r="G27"/>
  <c r="E27"/>
  <c r="C32"/>
  <c r="D27"/>
  <c r="C27"/>
  <c r="H27"/>
  <c r="F27"/>
  <c r="E32"/>
  <c r="D32"/>
  <c r="D28"/>
  <c r="H28"/>
  <c r="F32"/>
  <c r="G32"/>
  <c r="H32"/>
  <c r="G28" l="1"/>
  <c r="F28"/>
  <c r="C28"/>
</calcChain>
</file>

<file path=xl/comments1.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0.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1.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2.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3.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4.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5.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6.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7.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8.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19.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0.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1.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2.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3.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4.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 ref="B27" authorId="0">
      <text>
        <r>
          <rPr>
            <b/>
            <sz val="9"/>
            <color indexed="81"/>
            <rFont val="Tahoma"/>
            <family val="2"/>
          </rPr>
          <t xml:space="preserve">Se obtiene de la resta de la meta del año con la línea base (CRECIENTE) </t>
        </r>
      </text>
    </comment>
  </commentList>
</comments>
</file>

<file path=xl/comments25.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6.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7.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8.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29.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3.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4.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5.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6.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7.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8.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comments9.xml><?xml version="1.0" encoding="utf-8"?>
<comments xmlns="http://schemas.openxmlformats.org/spreadsheetml/2006/main">
  <authors>
    <author>CAROL VIVIANA</author>
  </authors>
  <commentList>
    <comment ref="B18" authorId="0">
      <text>
        <r>
          <rPr>
            <b/>
            <sz val="9"/>
            <color indexed="81"/>
            <rFont val="Tahoma"/>
            <family val="2"/>
          </rPr>
          <t>CAROL VIVIANA:</t>
        </r>
        <r>
          <rPr>
            <sz val="9"/>
            <color indexed="81"/>
            <rFont val="Tahoma"/>
            <family val="2"/>
          </rPr>
          <t xml:space="preserve">
REGISTRE EL NOMBRE DE ACUERDO AL REGISTRO EN EL BANCO DE PROYECTOS</t>
        </r>
      </text>
    </comment>
    <comment ref="C18" authorId="0">
      <text>
        <r>
          <rPr>
            <b/>
            <sz val="9"/>
            <color indexed="81"/>
            <rFont val="Tahoma"/>
            <family val="2"/>
          </rPr>
          <t>Esta casilla es diligenciada por Planeación.</t>
        </r>
      </text>
    </comment>
    <comment ref="D19" authorId="0">
      <text>
        <r>
          <rPr>
            <b/>
            <sz val="9"/>
            <color indexed="81"/>
            <rFont val="Tahoma"/>
            <family val="2"/>
          </rPr>
          <t>Registrar que se pretende lograr</t>
        </r>
      </text>
    </comment>
    <comment ref="E19" authorId="0">
      <text>
        <r>
          <rPr>
            <b/>
            <sz val="9"/>
            <color indexed="81"/>
            <rFont val="Tahoma"/>
            <family val="2"/>
          </rPr>
          <t>Defina en números hasta donde se pretende llegar</t>
        </r>
      </text>
    </comment>
    <comment ref="F19" authorId="0">
      <text>
        <r>
          <rPr>
            <b/>
            <sz val="9"/>
            <color indexed="81"/>
            <rFont val="Tahoma"/>
            <family val="2"/>
          </rPr>
          <t xml:space="preserve">ESTE PUEDE SER: 
PORCENTAJE, TIEMPO, LONGITUD, </t>
        </r>
      </text>
    </comment>
    <comment ref="G19" authorId="0">
      <text>
        <r>
          <rPr>
            <b/>
            <sz val="9"/>
            <color indexed="81"/>
            <rFont val="Tahoma"/>
            <family val="2"/>
          </rPr>
          <t xml:space="preserve">registre la fórmula </t>
        </r>
      </text>
    </comment>
  </commentList>
</comments>
</file>

<file path=xl/sharedStrings.xml><?xml version="1.0" encoding="utf-8"?>
<sst xmlns="http://schemas.openxmlformats.org/spreadsheetml/2006/main" count="2656" uniqueCount="410">
  <si>
    <t>Versión 1</t>
  </si>
  <si>
    <t>Página 1 de 1</t>
  </si>
  <si>
    <t>FEBRERO</t>
  </si>
  <si>
    <t>ABRIL</t>
  </si>
  <si>
    <t>JUNIO</t>
  </si>
  <si>
    <t>AGOSTO</t>
  </si>
  <si>
    <t>OCTUBRE</t>
  </si>
  <si>
    <t>DICIEMBRE</t>
  </si>
  <si>
    <t>GRÁFICO</t>
  </si>
  <si>
    <t>PLAN DE ACCIÓN (AÑO)</t>
  </si>
  <si>
    <t>UNIDAD EJECUTORA</t>
  </si>
  <si>
    <t>DIMENSIÓN</t>
  </si>
  <si>
    <t>OBJETIVO ESTRATÉGICO</t>
  </si>
  <si>
    <t>SECTOR</t>
  </si>
  <si>
    <t>OBJETIVO SECTORIAL</t>
  </si>
  <si>
    <t>PROGRAMA</t>
  </si>
  <si>
    <t>SUBPROGRAMA</t>
  </si>
  <si>
    <t>PRODUCTOS ESPERADOS</t>
  </si>
  <si>
    <t>DATOS GENERALES</t>
  </si>
  <si>
    <t>NOMBRE PROYECTO Y No. DE REGISTRO DEL BANCO DE PROYECTOS</t>
  </si>
  <si>
    <t>LINEA BASE</t>
  </si>
  <si>
    <t>METAS</t>
  </si>
  <si>
    <t>DESCRIPCIÓN</t>
  </si>
  <si>
    <t>VALOR</t>
  </si>
  <si>
    <t>UNIDAD DE MEDIDA</t>
  </si>
  <si>
    <t>DESCRIPCIÓN DE ACTIVIDADES</t>
  </si>
  <si>
    <t>CRONOGRAMA DE ACTIVIDADES</t>
  </si>
  <si>
    <t>TIEMPO TOTAL PROGRAMADO
(MESES)</t>
  </si>
  <si>
    <t>E</t>
  </si>
  <si>
    <t>F</t>
  </si>
  <si>
    <t>M</t>
  </si>
  <si>
    <t>A</t>
  </si>
  <si>
    <t>J</t>
  </si>
  <si>
    <t>S</t>
  </si>
  <si>
    <t>O</t>
  </si>
  <si>
    <t>N</t>
  </si>
  <si>
    <t>D</t>
  </si>
  <si>
    <t>MEDICIÓN DEL INDICADOR</t>
  </si>
  <si>
    <t>CUMPLIMIENTO AÑO VIGENTE</t>
  </si>
  <si>
    <t>PONDERADO</t>
  </si>
  <si>
    <t>INDICADOR DEL PROYECTO</t>
  </si>
  <si>
    <t>No. CONTRATO CONVENIO U ORDEN</t>
  </si>
  <si>
    <t>VALOR APROPIADO (CRP)</t>
  </si>
  <si>
    <t>CUMPLIMIENTO PRESUPUESTAL</t>
  </si>
  <si>
    <t>PRESUPUESTO EJECUTADO</t>
  </si>
  <si>
    <t>RESULTADOS ESPERADOS</t>
  </si>
  <si>
    <t>DIRECCIONAMIENTO Y PLANEACIÓN ESTRATÉGICA</t>
  </si>
  <si>
    <t>F - DPE - 190 - 03</t>
  </si>
  <si>
    <t>PLAN DE ACCIÓN</t>
  </si>
  <si>
    <t>1 BIMESTRE</t>
  </si>
  <si>
    <t>4 BIMESTRE</t>
  </si>
  <si>
    <t>6 BIMESTRE</t>
  </si>
  <si>
    <t>ANÁLISIS DE DATOS</t>
  </si>
  <si>
    <t>ACCIONES DE MEJORA</t>
  </si>
  <si>
    <t>2 BIMESTRE</t>
  </si>
  <si>
    <t>3 BIMESTRE</t>
  </si>
  <si>
    <t xml:space="preserve">5 BIMESTRE </t>
  </si>
  <si>
    <t>MEDICIÓN DE EFICACIA PRESUPUESTAL</t>
  </si>
  <si>
    <t>MEDICIÓN DE EFICACIA DEL PROYECTO</t>
  </si>
  <si>
    <t>VARIABLES</t>
  </si>
  <si>
    <t>META RESULTADO ESPERADO</t>
  </si>
  <si>
    <t>Creciente / Decreciente</t>
  </si>
  <si>
    <t>1 Si es creciente</t>
  </si>
  <si>
    <t>2 Si es decreciente</t>
  </si>
  <si>
    <t>FUENTE ESTRATEGICA DE DESARROLLO</t>
  </si>
  <si>
    <t>POLITICA SECTORIAL</t>
  </si>
  <si>
    <t>OBJETIVO</t>
  </si>
  <si>
    <t>META(S) ESPERADA(S)</t>
  </si>
  <si>
    <t>META ESPERADA DURANTE LA VIGENCIA:</t>
  </si>
  <si>
    <t>Versión: 2</t>
  </si>
  <si>
    <t>ALCALDIA DE POPAYÁN</t>
  </si>
  <si>
    <t>OFICINA ASESORA DE PLANEACIÓN</t>
  </si>
  <si>
    <t xml:space="preserve">INDICADOR </t>
  </si>
  <si>
    <t>3. FUENTES DE GOBERNANZA Y DESARROLLO INSTITUCIONAL</t>
  </si>
  <si>
    <t>SECRETARIA GENERAL</t>
  </si>
  <si>
    <t>3.2 SECTOR EFICIENCIA Y EFICACIA DE LA ADMINISTRACIÓN PÚBLICA</t>
  </si>
  <si>
    <t>FORTALECIMIENTO INSTITUCIONAL PARA INCREMENTAR EL DESARROLLO DE LA GESTIÓN PÚBLICA DE LA ADMINISTRACIÓN MUNICIPAL.</t>
  </si>
  <si>
    <t>3.2.1. PLAN ESTRATÉGICO DE OPTIMIZACIÓN ADMINISTRATIVA.</t>
  </si>
  <si>
    <t>3.2.1.7 CONSTRUCCIÓN, ADECUACIÓN, AMPLIACIÓN Y/O MANTENIMIENTO Y EQUIPAMIENTO BIENES MUNICIPALES.</t>
  </si>
  <si>
    <t>Optimizar tecnológica, organizacional y operativamente las dependencias de la administración municipal, con el propósito de mejorar los niveles de eficiencia, eficacia, efectividad y transparencia, incrementando la capacidad de gestión, el impacto positivo del accionar institucional y la efectividad de procesos claves como el control fiscal pertinente.</t>
  </si>
  <si>
    <t>Construir, Adecuar, Ampliar Los Bienes Públicos Municipales</t>
  </si>
  <si>
    <t>Porcentaje</t>
  </si>
  <si>
    <t>Porcentaje de Avance en la remodelacion/ Porcentaje programado</t>
  </si>
  <si>
    <t>Porcentaje de Avance en la remodelacion</t>
  </si>
  <si>
    <t>Porcentaje programado</t>
  </si>
  <si>
    <t>x</t>
  </si>
  <si>
    <t>Preliminares</t>
  </si>
  <si>
    <t>Estructura</t>
  </si>
  <si>
    <t>porcentaje</t>
  </si>
  <si>
    <t>Enchapes y acabados</t>
  </si>
  <si>
    <t>Aparatos sanitarios</t>
  </si>
  <si>
    <t>Otros</t>
  </si>
  <si>
    <t>2. FUENTES DE DESARROLLO ESTRUCTURAL URBANO Y RURAL</t>
  </si>
  <si>
    <t>2.2 SECTOR PROYECTOS URBANOS Y PLANES PARCIALES</t>
  </si>
  <si>
    <t>Propiciar la renovación y expansión de sectores de la Ciudad de una manera planificad a largo plazo y ambientalmente sostenibles</t>
  </si>
  <si>
    <t>Estableceremos acciones que permitan garantizar el mejoramiento urbano que apunten hacia la consolidación de una Ciudad más equitativa espacialmente, económicamente viable y sostenible ambientalmente, con mejores condiciones de movilidad y mejor disponibilidad de espacio público.</t>
  </si>
  <si>
    <t>2.2.1. PROYECTOS URBANOS ESTRATÉGICOS.</t>
  </si>
  <si>
    <t>2.2.1.1 PLAN MAESTRO DE ABASTECIMIENTO Y SEGURIDAD ALIMENTARIA DEL MUNICIPIO.</t>
  </si>
  <si>
    <t>Un plan de adecuación y/o construcción y/o reubicación de centros de abastecimiento (5 galerías municipales)</t>
  </si>
  <si>
    <t xml:space="preserve">Remodelación del 100% de la galeria La Esmeralda </t>
  </si>
  <si>
    <t xml:space="preserve">Remodelación del 100% de la galeria Las Palmas </t>
  </si>
  <si>
    <t>3.2.2.TALENTO HUMANO</t>
  </si>
  <si>
    <t>Fortalecimiento institucional para incrementar el desarrollo de la gestión pública de la administración municipal</t>
  </si>
  <si>
    <t>Incrementar el desempeño de la gestión pública municipal mediante el fortalecimiento del talento humano.</t>
  </si>
  <si>
    <t>Implementar estrategias que propicien la consolidación progresiva de un modelo de desarrollo urbano y rural planificado y sostenible, articulado con la provisión óptima servicios públicos y vivienda, el mejoramiento de la movilidad y la gestión integral del espacio público y del riesgo, bajo la visión de una ciudad compacta y poli-céntrica con servicios cercanos al ciudadano</t>
  </si>
  <si>
    <t>Consolidar en el municipio un modelo educativo capaz de cerrar brechas económicas y sociales, de formar un capital humano idóneo y con sentido de pertenencia; y de apalancar los niveles de competitividad y productividad del territorio</t>
  </si>
  <si>
    <t>Carpinteria metalica</t>
  </si>
  <si>
    <t>Pintura de estructura Metalica Cubierta</t>
  </si>
  <si>
    <t>Mamposteria y Cubierta</t>
  </si>
  <si>
    <t>Cubierta</t>
  </si>
  <si>
    <t>Pisos</t>
  </si>
  <si>
    <t>Pinturas</t>
  </si>
  <si>
    <t>Mamposteria</t>
  </si>
  <si>
    <t>En el mes de Julio se adelanto el proyecto y se solicito la disponibilidad presupuestal.
El 02 de agosto se envia disponibilidad presupuestal a la secretaria de Infraestructura para que este despacho continue con el proceso respectivo.
Aun no se ha adelantado el proceso ni se ha colgado en la página por cuanto no se ha hecho llegar la titularidad de estos establecimientos a la Ingeniera Ingrid Echeverry quien es la encargada de estos procesos.</t>
  </si>
  <si>
    <t>En el mes de Julio se adelanto el proyecto y se solicito la disponibilidad presupuestal.
El 02 de agosto se envia disponibilidad presupuestal a la secretaria de Infraestructura para que este despacho continue con el proceso respectivo
Aun no se ha adelantado el proceso ni se ha colgado en la página por cuanto no se ha hecho llegar la titularidad de estos establecimientos a la Ingeniera Ingrid Echeverry quien es la encargada de estos procesos.</t>
  </si>
  <si>
    <t>SECRETARIA GENERAL -MECI.CALIDAD</t>
  </si>
  <si>
    <t xml:space="preserve">FUENTES DE GOBERNANZA Y DESARROLLO INSTITUCIONAL </t>
  </si>
  <si>
    <t xml:space="preserve">OPTIMIZAR TECNOLOGICA, ORGANIZACIONAL Y OPERATIVAMENTE LAS DEPENDENCIAS DE LA ADMINISTRACION MUNICIPAL , CON EL PROPOSITO DE MEJORAR LOS NIVELES DE EFICIENCIA, EFICACIA, EFECTIVIDAD Y TRANSPARENCIA INCREMENTANDO LA CAPACIDAD DE GESTION, EL IMPACTO POSITIVO DEL ACCIONAR INSTITUCIONAL Y LA EFECTIVIDAD DE PROCESOS CLAVES COMO EL CONTROL FISCAL PERTINENTE.   </t>
  </si>
  <si>
    <t xml:space="preserve">EFICIENCIA Y EFICACIA DE LA ADMINISTRACION PUBLICA </t>
  </si>
  <si>
    <t xml:space="preserve">FORTALECIMIENTO INSTITUCIONAL PARA INCREMENTAR EL DESARROLLO DE LA GESTION PUBLICA DE LA ADMINISTRACION MUNICIPAL </t>
  </si>
  <si>
    <t xml:space="preserve">3,2,1, PLAN ESTRATEGICO DE OPTIMIZACION ADMINISTRATIVA </t>
  </si>
  <si>
    <t xml:space="preserve">ARTICULAR LOS PROCESOS EXISTENTES EN EL MAPA DE PROCESOS DE LA ENTIDAD. </t>
  </si>
  <si>
    <t xml:space="preserve">3,2,1,10 FORTALECIMIENTO DEL SISTEMA INTEGRADO DE GESTION DE LA CALIDAD </t>
  </si>
  <si>
    <t xml:space="preserve">80% DE AVANCE EN LA IMPLEMENTACION DEL SISTEMA INTEGRADO DE GESTION DE CALIDAD </t>
  </si>
  <si>
    <t>CALIFICACION DE LA DAFP DE LAS NORMAS MECI-NTCGP1000</t>
  </si>
  <si>
    <t>20% DE AVANCE EN LA IMPLEMENTACION DEL SISTEMA DE GESTION DE CALIDAD</t>
  </si>
  <si>
    <t xml:space="preserve">CERTIFICACION D E LOS PROCESOS </t>
  </si>
  <si>
    <t>%</t>
  </si>
  <si>
    <t xml:space="preserve">AVANCE EN LA IMPLEMENTACION DEL SISTEMA DE GESTION DE CALIDAD </t>
  </si>
  <si>
    <t>692 DE 2011, PREAUDITORIA , LICENCIA DE SOFTWARE</t>
  </si>
  <si>
    <t xml:space="preserve">% DE AVANCE EJECUTADO </t>
  </si>
  <si>
    <t xml:space="preserve">TOTAL AVANCE PROGRAMADO </t>
  </si>
  <si>
    <t xml:space="preserve">Al quedar un contrato de consultoria en recursos del balance este se ejecutará el año 2012, legalizandose el presupuesto de estos recursos en el mes de junio  </t>
  </si>
  <si>
    <t xml:space="preserve">Se registra el proyecto catualizado en el Banco de poryectos y se solicitan las disponibilidades del año 2012 </t>
  </si>
  <si>
    <t xml:space="preserve">Se licita el proyecto de preauditoria quedando desierta </t>
  </si>
  <si>
    <t xml:space="preserve">Se licita nuevamente el proyecto de preauditoria para ejecutarse en el mes de septiembre y se legaliza el contrato de consultoria para ejcutarse una vez realizada la preauditoria  </t>
  </si>
  <si>
    <t xml:space="preserve">Legalizacion, registro,  de los proyectos en la oficina del Banco de Proyectos </t>
  </si>
  <si>
    <t>X</t>
  </si>
  <si>
    <t xml:space="preserve">Lograr la contratacion del personal requerido para la oficina de MECI-Calidad </t>
  </si>
  <si>
    <t xml:space="preserve">Solicitar las disponibilidades para ejecutar el presupuesto asignado a los proyectos del Sistema de Gestion de Calidad </t>
  </si>
  <si>
    <t xml:space="preserve">Planear y ejecutar  cronograma de trabajo con los Procesos de la entidad </t>
  </si>
  <si>
    <t xml:space="preserve">Realizar preauditoria de certificacion a los procesos de la entidad </t>
  </si>
  <si>
    <t xml:space="preserve">Ejecutar contrato de consultoria en las fases de analisis, planificacion </t>
  </si>
  <si>
    <t>Consolidar una institucionalidad pública municipal moderna, eficiente, ética, transparente y eficaz, capaz de diagnosticar problemas y necesidades, identificar oportunidades y potencialidades, diseñar y ejecutar soluciones, mediante la articulación pública – privada, el fortalecimiento de las capacidades de los actores, la asociatividad, la gestión pública y la planeación estratégica a largo plazo.</t>
  </si>
  <si>
    <t>Promover, apoyar e implementar políticas, acciones y proyectos interinstitucionales que posibiliten el progresivo desarrollo económico local, el mejoramiento de la competitividad y productividad y la generación de fuentes sustentables de empleo.</t>
  </si>
  <si>
    <t>En el año 2011 no se realizo remodelacion a este establecimiento</t>
  </si>
  <si>
    <t>Reparacion, mantenimiento y obras de construcción de la galeria la esmeralda del Municipio de popayán,</t>
  </si>
  <si>
    <t>Reparacion, mantenimiento y obras de construcción de la galeria la esmeralda del municipio de popayán,
12-9-19-001-01142</t>
  </si>
  <si>
    <t>Reparacion, mantenimiento y obras de construcción de la galeria las palmas del municipio de popayán,</t>
  </si>
  <si>
    <t>Reparacion, mantenimiento y obras de construcción de la galeria  las palmas del municipio de popayán,
12-9-19-001-01142</t>
  </si>
  <si>
    <t>En el año 2011 se realizaron algunas obras de reparacion</t>
  </si>
  <si>
    <t>MEJORAMIENTO DEL SISTEMA DE GESTION DE LA CALIDAD PARA SATISFACER LAS NECESISADE DE LA COMUNIDAD EN ZONA URBANA Y RURAL DEL MUNICIPIO DE POPAYAN, MEJORAMIENTO DEL SISTEMA DE GESTION DE LA CALIDAD MEDIANTE UNA ASISTENCIA TECNICA QUE ASEGURE EL FUNCIONAMIENTO DE SUS PROCESOS DE ACUERDO A LA NORMA NTCGP1000-2009  
12-9-19-001-01146</t>
  </si>
  <si>
    <t>Se recibieron Propuestas. Se adjudica el 20 de Noviembre</t>
  </si>
  <si>
    <t>No existe la titularidad de este predio por tal razon se cancelo el cdp correspondiente.
Esta obra no se realizara en este periodo</t>
  </si>
  <si>
    <t>6. FUENTES DE DESARROLLO ECONÓMICO, COMPETITIVIDAD Y PRODUCTIVIDAD</t>
  </si>
  <si>
    <t>Implementar un conjunto coordinado de acciones estratégicas direccionadas a posibilitar la transformación de Popayán en un destino turístico multipropósito y de amplio reconocimiento y posicionamiento a nivel nacional e internacional.</t>
  </si>
  <si>
    <t>6.1 SECTOR COMPETITIVIDAD, PRODUCTIVIDAD Y EMPLEO</t>
  </si>
  <si>
    <t>Durante el cuatrienio, la administración municipal será fundamentalmente un factor de coordinación, generación de sinergias interinstitucionales e intersectoriales y de apoyo eficaz en la gestión para la consecución de recursos estratégicos de los órdenes nacional e internacional.</t>
  </si>
  <si>
    <t>6.1.1 DESARROLLO TURÍSTICO</t>
  </si>
  <si>
    <t>Implementar un conjunto coordinado de acciones estratégicas direccionadas a posibilitar la transform</t>
  </si>
  <si>
    <t>6.1.1.3 POPAYÁN CIUDAD CONVENCIÓN</t>
  </si>
  <si>
    <t>Centro de Convenciones construido y plenamente articulado a los procesos transversales de desarrollo del municipio.</t>
  </si>
  <si>
    <t>En el año 2011 se realizaron obras para la construcción del centro de convenciones</t>
  </si>
  <si>
    <t>Realizar aporte al Fondo Turistico para la terminación del Centro de Convenciones de Popayán</t>
  </si>
  <si>
    <t>Construcción del Centro de Convenciones  Casa de la Moneda - II etapa en la Ciudad de Popayán
12-9-19-001-01184</t>
  </si>
  <si>
    <t>Porcentaje de Avance aporte/ Porcentaje programado</t>
  </si>
  <si>
    <t>Porcentaje de Avance aporte</t>
  </si>
  <si>
    <t>Para la terminación del Centro de Convenciones el Municipio aportara recursos</t>
  </si>
  <si>
    <t>Aporte para Construcción del Centro de Convenciones  Casa de la Moneda - II etapa en la Ciudad de Popayán</t>
  </si>
  <si>
    <t>REPARACION Y MANTENIMIENTO DE LOS TALLERES MUNICIPALES DE POPAYÁN</t>
  </si>
  <si>
    <t>Reparación y Mantenimiento de la infraestructura y el cerramiento de los Talleres Municipales de Popayán
12-9-19-001-01198</t>
  </si>
  <si>
    <t>Remodelación del 100% de las instalaciones de los Talleres Municipales</t>
  </si>
  <si>
    <t>Porcentaje de Avance en la  reparacion y mantenimiento /Porcentaje programado</t>
  </si>
  <si>
    <t xml:space="preserve">Porcentaje de Avance en la  reparacion y mantenimiento </t>
  </si>
  <si>
    <t xml:space="preserve">Se adelanto el proyecto y se solicito la disponibilidad presupuestal
</t>
  </si>
  <si>
    <t>REPARACION DE LA CUBIERTA DEL IDEMA DE POPAYÁN</t>
  </si>
  <si>
    <t>Reparación de la cubierta del Centro Comercial Idema del Municipio de Popayán
12-9-19-001-01215</t>
  </si>
  <si>
    <t>Reparacion del 100% de la cubierta del Idema</t>
  </si>
  <si>
    <t>Porcentaje de Avance en la  reparacion /Porcentaje programado</t>
  </si>
  <si>
    <t xml:space="preserve">Se adelanto el proyecto y se solicito la disponibilidad presupuestal
Adjudicada, se inicia el 13 de Noviembre
</t>
  </si>
  <si>
    <t xml:space="preserve">Porcentaje de Avance en la  reparacion </t>
  </si>
  <si>
    <t>Desmonte de Cubierta</t>
  </si>
  <si>
    <t>Suministro e instalacion de teja</t>
  </si>
  <si>
    <t>Suministro e instalacion de caballetes</t>
  </si>
  <si>
    <t>Suministro e instalacion de claraboyas</t>
  </si>
  <si>
    <t>Suministro e instalacion de solapa</t>
  </si>
  <si>
    <t>Preliminar</t>
  </si>
  <si>
    <t>Cimientos</t>
  </si>
  <si>
    <t>Concretos</t>
  </si>
  <si>
    <t xml:space="preserve">Pisos </t>
  </si>
  <si>
    <t>Obras complementarias</t>
  </si>
  <si>
    <t>Varios</t>
  </si>
  <si>
    <t>REALIZAR MANTENIMIENTO AL RINCON PAYANES</t>
  </si>
  <si>
    <t>Mantenimiento del Rincon Payanes del Municipio de Popayán
12-9-19-001-01221</t>
  </si>
  <si>
    <t>Mantenimiento 100% del Rincon Payanes</t>
  </si>
  <si>
    <t>Porcentaje de Avance en el mantenimiento/Porcentaje programado</t>
  </si>
  <si>
    <t>Porcentaje de Avance en el manteniminto</t>
  </si>
  <si>
    <t>Instalaciones sanitarias</t>
  </si>
  <si>
    <t xml:space="preserve">Cubierta </t>
  </si>
  <si>
    <t>Puntos electricos</t>
  </si>
  <si>
    <t xml:space="preserve">Se adelanto el proyecto y se solicito la disponibilidad presupuestal
Se adjudica el 05 de Diciembre de 2012
</t>
  </si>
  <si>
    <t>se adjudico y se realizo la respectiva obra en su totalidad</t>
  </si>
  <si>
    <t>3.2.2.2 CAPACITACIÓN A SERVIDORES PÚBLICOS MUNICIPALES.</t>
  </si>
  <si>
    <t xml:space="preserve">Capacitar  alos servidores en normas que se aplican en la Administración Municipal
</t>
  </si>
  <si>
    <t>cumplimiento de capacitaciones/ Capacitaciones programadas</t>
  </si>
  <si>
    <t xml:space="preserve"> Porcentaje programado</t>
  </si>
  <si>
    <t>Implementar estrategias que propicien la consolidación progresiva de un modelo de desarrollo urbano y rural planificado y sostenible, articulado con la provisión óptima servicios públicos y vivienda, el mejoramiento de la movilidad y la gestión integral del espacio público y del riesgo, bajo la visión de una ciudad compacta y poli-céntrica con servicios cercanos al ciudadano20</t>
  </si>
  <si>
    <t xml:space="preserve">Avance en la reparación </t>
  </si>
  <si>
    <t>1 FUENTES DE DESARROLLO HUMANO E INCLUSIÓN SOCIAL</t>
  </si>
  <si>
    <t>1.1 SECTOR CULTURA</t>
  </si>
  <si>
    <t>1.1.1 PLAN MUNICIPAL DE CULTURA</t>
  </si>
  <si>
    <t>1.1.1.3 PATRIMONIO MATERIAL DEL MUNICIPIO DE POPAYÁN</t>
  </si>
  <si>
    <t>Promoveremos la cultura como valor estructurante del desarrollo social, mediante la implementación del plan municipal de cultura, el fortalecimiento y apoyo permanente al consejo municipal de cultura y la articulación al sistema nacional de cultura.</t>
  </si>
  <si>
    <t>Reconocer en la historia y el patrimonio cultural diverso del municipio de popayán la principal herramienta que nos proyecte hacia el futuro, vista desde un contexto de ciudad región, en la que habitan ciudadanos provenientes de todo el cauca y del país con distintas visiones, formaciones, culturas y costumbres, lo cual nos compromete a construir, conservar, divulgar y exaltar nuestros diversos patrimonios y estimular la creación y la investigación cultural del municipio.</t>
  </si>
  <si>
    <t xml:space="preserve">
Realizar un inventario del patrimonio material del municipio de popayán.
</t>
  </si>
  <si>
    <t>Porcentaje de avance en el cumplimiento de capacitaciones</t>
  </si>
  <si>
    <t>Actualización y reglamentación de bienes del municipio dados en comodato.</t>
  </si>
  <si>
    <t>2012 se realizo actualizacion de base de datos</t>
  </si>
  <si>
    <t>N A</t>
  </si>
  <si>
    <t>Alimentar continuamenmte la base de datos de los bienes dados en comodato para mantenerla actualizada</t>
  </si>
  <si>
    <t>Alimentacion de la base de datos/ Porcentaje programado</t>
  </si>
  <si>
    <t>Alimentacion de la base de datos</t>
  </si>
  <si>
    <t>1. FUENTE DE DESARROLLO HUMANO E INCLUSION SOCIAL</t>
  </si>
  <si>
    <t>1.6 SECTOR PRIMERA INFANCIA, INFANCIA, ADOLESCENCIA Y JUVENTUD</t>
  </si>
  <si>
    <t>Propenderemos para que todos los niños, niñas y adolescentes tengan condiciones básicas similares para vivir y desarrollarse, evitando la discriminación, de modo que se logre formar una nueva generación con más y mejores oportunidades que la anterior, mediante la implementación</t>
  </si>
  <si>
    <t>Propiciar acciones que garanticen el derecho al desarrollo en condiciones justas de niños, niñas y adolescentes</t>
  </si>
  <si>
    <t>Mantener los convenios de fortalecimiento de los Centros de Desarrollo Infantil.</t>
  </si>
  <si>
    <t>Mantener los convenios para los Centros de Desarrollo Infantil</t>
  </si>
  <si>
    <t>Mantener los convenios para el fortalecimiento de los Centros de Desarrollo Infantil</t>
  </si>
  <si>
    <t>Mantenimiento de los convenios/ Porcentaje programado</t>
  </si>
  <si>
    <t>Convenio No 065 Barquitos de papel
Y convenio de cometa de colores</t>
  </si>
  <si>
    <t>1.6.2. DESARROLLO Y PRODUCTIVIDAD</t>
  </si>
  <si>
    <t>1,6,2.3 FORTALECIMIENTO DE LOS CENTROS DE DESARROLLO INFANTIL</t>
  </si>
  <si>
    <t>N/A</t>
  </si>
  <si>
    <t>Creación del cargo</t>
  </si>
  <si>
    <t>Acuerdo No 7 de 2013</t>
  </si>
  <si>
    <t>Se creo el cargo mediante acuerdo No 7 del 23 de Abril de 2013</t>
  </si>
  <si>
    <t>2.7 SECTOR SOSTENIBILIDAD AMBIENTAL</t>
  </si>
  <si>
    <t>2.7.1. SISTEMA DE GESTION AMBIENTAL MUNICIPAL SIGAM</t>
  </si>
  <si>
    <t>Consolidar el Sistema General de Gestión Ambiental del municipio de Popayán.</t>
  </si>
  <si>
    <t>2.7.1.3 ADQUISICIÓN Y MANTENIMIENTO DE AREAS DE INTERES AMBIENTAL (Ley 99 de 1993)</t>
  </si>
  <si>
    <t>Haremos de la gestión integral del riesgo un instrumento de desarrollo que contribuya a mejorar las condiciones actuales de seguridad de la población payanesa frente a la ocurrencia futura de posibles desastres.</t>
  </si>
  <si>
    <t>Adquisición de 2 predios</t>
  </si>
  <si>
    <t>Adquisición de 2 predios de interes ambiental</t>
  </si>
  <si>
    <t>Porcentaje de Avance restauración de obras</t>
  </si>
  <si>
    <t>Mantenimiento de los convenios del CDI</t>
  </si>
  <si>
    <t>2013 se mantuvieron los convenios para centro de desarrollo infantil</t>
  </si>
  <si>
    <t>Año 2013 se realizaron obras en la galeria La Esmeralda</t>
  </si>
  <si>
    <t>Mejoramiento de la infraestructura de la galeria la esmeralda</t>
  </si>
  <si>
    <t xml:space="preserve">Mejoramiento a la infraestructura de la plaza de mercado de la Esmeralda en el Municipio de Popayán </t>
  </si>
  <si>
    <t>Obras de mantenimiento a la galeria la esmeralda</t>
  </si>
  <si>
    <t xml:space="preserve">Porcentaje de Avance en mejoramiento/ Porcentaje programado
</t>
  </si>
  <si>
    <t>Avance en mejoramiento de la infraestructura</t>
  </si>
  <si>
    <t>Obras de mejoramiento a la galeria las palmas</t>
  </si>
  <si>
    <t>Obras de construcción y mejoramiento a la galeria Bello Horizonte</t>
  </si>
  <si>
    <t xml:space="preserve">Realizar obras de construccion y mejoramiento a la galería Bello Horizonte en el Municipio de Popayán </t>
  </si>
  <si>
    <t>Obras de mejoramiento a la galeria Bello Horizonte</t>
  </si>
  <si>
    <t xml:space="preserve">Mantener actualizada la base de datos de los bienes dados en comodato </t>
  </si>
  <si>
    <t>3.2.1.24 ARCHIVO GENERAL DEL MUNICIPIO</t>
  </si>
  <si>
    <t>Plan de dotación de los muebles equipos de oficina</t>
  </si>
  <si>
    <t>Adquisición de muebles y equipos de oficina para la dotación al Archivo General del Municipio</t>
  </si>
  <si>
    <t>Administración de los recursos para la adquisición de los muebles y equipos de oficina para el Archivo General del Municipio</t>
  </si>
  <si>
    <t>Dotación de muebles y quipos de oficina del Archivo General del Municipio</t>
  </si>
  <si>
    <t>Porcentaje de adquisicion de muebles y equipos/ Porcentaje programado</t>
  </si>
  <si>
    <t>Alimentacion de adquisición</t>
  </si>
  <si>
    <t>3.2.1.12 IMPLEMENTACIÓN DE LA OFICINA DE ATENCIÓN AL CIUDADANO.</t>
  </si>
  <si>
    <t>Oficina de atención al ciudadano en funcionamiento.</t>
  </si>
  <si>
    <t>Adecuación de espacio para funcionamiento de la oficina de atención al ciudadano</t>
  </si>
  <si>
    <t>Adecuación de espacio para funcionamiento de la oficina de Atención al Ciudadano</t>
  </si>
  <si>
    <t>Realizar obras de infraestructura para adecuar la oficina de atención al ciudadano</t>
  </si>
  <si>
    <t>Porcentaje de adecuación de oficina/ Porcentaje programado</t>
  </si>
  <si>
    <t>Porcentaje de adecuación de oficina</t>
  </si>
  <si>
    <t>Capacitar a los servidores publicos en materia de normas que rigen la administracion publica, y temas de aplicación relacionados con las funciones que desarrollan los servidores publicos de la Administración Municipal como: gestión documental, actualización en herramientas office, trabajo en equipo, servicio y atención al ciudadano</t>
  </si>
  <si>
    <t>Realizacion de capacitacion formuladas en el plan 2014</t>
  </si>
  <si>
    <t>8.3 FUENTES DE GOBERNANZA Y DESARROLLO INSTITUCIONAL</t>
  </si>
  <si>
    <t>CONSOLIDAR UNA INSTITUCIONALIDAD PUBLICA MUNICIPAL MODERNA, EFICIENTE ETICA, TRANSPARENTE Y EFICAZ, CAPAZ DE DIAGNOSTICAR PROBLEMAS Y NECESIDADES, IDENTIFICAR OPORTUNIDADES Y POTENCIALIDADES, DISEÑAR Y EJECUTAR SOLUCIONES, MEDIANTE LA ARTICULACION PUBLICA - PRIVADA, EL FORTALECIMIENTO DE LAS CAPACIDADES DE LOS ACTORES, LA ASOCIATIVIDAD, LA GESTION PUBLICA Y LA PLANEACION ESTRATEGICA A LARGO PLAZO.</t>
  </si>
  <si>
    <t>3.2 EFICIENCIA Y EFICACIA DE LA ADMINISTRACION PUBLICA</t>
  </si>
  <si>
    <t>FORTALECIMIENTO INSTITUCIONAL PARA INCREMENTAR EL DESARROLLO DE LA GESTION PUBLICA DE LA ADMINISTRACION MUNICIPAL</t>
  </si>
  <si>
    <t>3.2.2 TALENTO HUMANO</t>
  </si>
  <si>
    <t>INCREMENTAR EL DESEMPEÑO DE LA GESTION PUBLICA MUNICIPAL MEDIANTE EL FORTALECIMIENTO DEL TALENTO HUMANO</t>
  </si>
  <si>
    <t>3.2.2.3 SALUD OCUPACIONAL</t>
  </si>
  <si>
    <t>50% DEL PLAN DE ACCION IMPLEMENTADO</t>
  </si>
  <si>
    <t>1. PROGRAMA DE ESTRUCTURA EMPRESARIAL</t>
  </si>
  <si>
    <t>implementacion de un plan estrategico que permita identificar los peligros potenciales y la valoracion de los riesgos</t>
  </si>
  <si>
    <t>avance en la realizacion del programa de estrutura empresarial / porcentaje programado</t>
  </si>
  <si>
    <t>|</t>
  </si>
  <si>
    <t>inspecciones planeadas</t>
  </si>
  <si>
    <t>documento actualizado del programa de gestión en seguridad y salud ocupacional (S&amp;SO)</t>
  </si>
  <si>
    <t>mantenimiento de indicadores de gestión en accidentalidad, ausentismo</t>
  </si>
  <si>
    <t>implementar totalmente el programa de preparacion y atencion de emergencias, identificando, ubicando, determinando y caracterizando los procesos de la empresa que puedan potencializar una situacion de emergencia</t>
  </si>
  <si>
    <t>2. PROGRAMA DE PREPARACION Y ATENCIÓN DE EMERGENCIAS</t>
  </si>
  <si>
    <t>identificacion, valoracion y control de los peligros potenciales que generan una situacion de emergencia</t>
  </si>
  <si>
    <t>avance en la realizacion del programa de preparacion y atencion de emergencias / porcentaje programado</t>
  </si>
  <si>
    <t>Actualizacion matriz de peligros. Identificacion, valoracion y control de peligros potenciales que generan una situación de emergencia</t>
  </si>
  <si>
    <t>formación y entrenamiento de la brigada de emergencia</t>
  </si>
  <si>
    <t xml:space="preserve">Actualizacion Plan de Emergencias. Análisis de vulnerabilidad </t>
  </si>
  <si>
    <t>adquisicion dotación y elementos de protección personal acordes al análisis de vulnerabilidad y a las situaciones potenciales de peligro</t>
  </si>
  <si>
    <t xml:space="preserve">  </t>
  </si>
  <si>
    <t>simulacros de los diferentes procedimientos de respuesta ante las situaciones potenciales de emergencia</t>
  </si>
  <si>
    <t xml:space="preserve">implementar totalmente el programa de prevencion y proteccion colectiva e individual, controlando los riesgos con base en las actividades a desempeñar por los trabajadores  </t>
  </si>
  <si>
    <t>3. PROGRAMA DE PREVENCION Y PROTECCION COLECTIVA E INDIVIDUAL</t>
  </si>
  <si>
    <t>se establecen, implementan y se manienen medidas de señalizacion, estandares de seguridad y procedimientos de trabajos seguros y actividades de formacion para los trabajadores</t>
  </si>
  <si>
    <t>avance en la realizacion del programa de prevencion y proteccion colectiva e individual / porcentaje programado</t>
  </si>
  <si>
    <t>medidas de señalización y demarcación para el control de los riesgos</t>
  </si>
  <si>
    <t>estándares de seguridad y procedimientos de trabajos seguros para el control de los riesgos prioritarios</t>
  </si>
  <si>
    <t>medidas para el almacenamiento seguro de materiales</t>
  </si>
  <si>
    <t>implementar totalmente el programa de promocion y prevencion en salud, promoviendo entre los trabajadores, estilos de vida y trabajos saludables</t>
  </si>
  <si>
    <t>4. PROGRAMA DE PROMOCIÓN Y PREVENCIÓN EN SALUD</t>
  </si>
  <si>
    <t>programa para promover estilos de vida y trabajo saludables</t>
  </si>
  <si>
    <t>avance en la realizacion del programa de promocion y prevencion en salud / porcentaje programado</t>
  </si>
  <si>
    <t>perfiles socio demográficos de toda la población trabajadora</t>
  </si>
  <si>
    <t xml:space="preserve">realización de evaluaciones medicas ocupacionales de la población trabajadora </t>
  </si>
  <si>
    <t xml:space="preserve">procedimiento para que los trabajadores reporten su percepción sobre las condiciones de salud </t>
  </si>
  <si>
    <t>realización de actividades de inmunización, orientadas a la protección de la salud de los trabajadores</t>
  </si>
  <si>
    <t>implementar totalmente el programa de investigacion de los incidentes y accidentes de trabajo reportados.</t>
  </si>
  <si>
    <t>5. PROGRAMA DE INVESTIGACION DE INCIDENTES YACCIDENTES DE TRABAJO</t>
  </si>
  <si>
    <t>realizacion de investigacion de accidentes e incidentes de trabajo reportados, diligenciamiento de reportes y recomendaciónes derivadas de las investigaciones</t>
  </si>
  <si>
    <t>avance en la realizacion del programa de investigacion de incidentes y accidentes de trabajo / porcentaje programado</t>
  </si>
  <si>
    <t>investigaciones  de los incidentes y accidentes de trabajo</t>
  </si>
  <si>
    <t xml:space="preserve">conformacion del equipo  para investigación de los incidentes y accidentes de trabajo. formación y sensibilización </t>
  </si>
  <si>
    <t>indicadores, registros y análisis estadísticos de los incidentes y accidentes de trabajo reportados</t>
  </si>
  <si>
    <t>procedimiento para la realización de las investigaciones de los incidentes y accidentes de trabajo</t>
  </si>
  <si>
    <t>documento para la realización de las investigaciones de los incidentes y accidentes de trabajo</t>
  </si>
  <si>
    <t xml:space="preserve">implementar totalmente el programa de gestion para el control de incidentes y accidentes de trabajo, </t>
  </si>
  <si>
    <t>6. PROGRAMA DE GESTION PARA EL CONTROL DE INCIDENTES Y ACCIDENTES DE TRABAJO</t>
  </si>
  <si>
    <t>se establecen, implementan y se mantienen analisis epidemiologicos de los indicadores para establecer las principales causas y tendencias de los incidentes y accidentes que permitan priorizar e identificar las acciones de intervencion</t>
  </si>
  <si>
    <t>avance en la realizacion del programa de gestion para el control de incidentes y accidentes de trabajo / porcentaje programado</t>
  </si>
  <si>
    <t xml:space="preserve">análisis epidemiológicos de los indicadores de incidentes y accidentes </t>
  </si>
  <si>
    <t>procedimiento para garantizar el orden y aseo en los lugares de trabajo</t>
  </si>
  <si>
    <t>implementar totalmente el programa de gestion en la prevencion de enfermedades profesionales para identificar los riesgos prioritarios por su potencial desarrollo de enfermedades profesionales</t>
  </si>
  <si>
    <t>7. PROGRAMA DE GESTION EN LA PREVENCION DE ENFERMEDADES PROFESIONALES</t>
  </si>
  <si>
    <t>se establecen, implementan y se mantienen identificados los riesgos prioritarios por su potencial desarrollo de enfermedades profesionales</t>
  </si>
  <si>
    <t>avance en la realizacion del programa de gestion en la prevencion de enfermedades profesionales / porcentaje programado</t>
  </si>
  <si>
    <t>identificacion de los riesgos prioritarios por su potencial de desarrollo de enfermedad profesional</t>
  </si>
  <si>
    <t>actividades de formación, educación, y entrenamiento para la prevención de las enfermedades profesionales</t>
  </si>
  <si>
    <t>evaluación de las condiciones de trabajo que pueden generar enfermedades profesionales</t>
  </si>
  <si>
    <t>intervenciones para la prevención de las enfermedades profesionales</t>
  </si>
  <si>
    <t>implementar totalmente el programa de vigilancia epidemiologica para identificar las principales causas y tendencias de morbilidad, mortalidad, ausentismo, EP, AT</t>
  </si>
  <si>
    <t>8. PROGRAMAS DE VIGILANCIA EPIDEMIOLOGICA</t>
  </si>
  <si>
    <t>establecer, implementar y mantener el analisis epidemiologico para identificar las causas, tendencias, condiciones de salud de la poblacion trabajadora</t>
  </si>
  <si>
    <t>avance en la realizacion del programa de vigilancia epidemiologica / porcentaje programado</t>
  </si>
  <si>
    <t>exámenes médicos ocupacionales específicos, según el evento y riesgo, las condiciones de trabajo y el estado de salud del trabajador</t>
  </si>
  <si>
    <t>análisis epidemiológicos, para identificar las principales causas y tendencias de morbilidad, mortalidad, ausentismo, EP, AT</t>
  </si>
  <si>
    <t>procedimientos de rehabilitación integral (funcional y profesional) para los trabajadores con enfermedad profesional</t>
  </si>
  <si>
    <t xml:space="preserve">3. FUENTE DE GOBERNANZA Y DESARROLLO INSTITUCIONAL </t>
  </si>
  <si>
    <t>Diseñar y dar comienzo a un proceso progresivo y estratégicamente planificado y ejecutado
de fortalecimiento, optimización y restructuración integral de cada una de las áreas, dependencias y procesos
institucionales de la administración municipal, con el propósito fundamental de transformarla en un sistema
organizacional relevante y acorde a las necesidades, retos y potencialidades de corto, mediano y largo plazo que
afronta y afrontará el municipio.</t>
  </si>
  <si>
    <t>3.2  EFICIENCIA Y EFICACIA DE LA ADMINISTRACION PUBLICA</t>
  </si>
  <si>
    <t>Fortalecimiento institucional para incrementar el desarrollo de la Gestión Pública
de la administración municipal</t>
  </si>
  <si>
    <t>3.2.1  PLAN ESTRATÉGICO DE OPTIMIZACIÓN ADMINISTRATIVA</t>
  </si>
  <si>
    <t>3.2.1.10  FORTALECIMIENTO DEL SISTEMA INTEGRADO DE GESTION MECI CALIDAD</t>
  </si>
  <si>
    <t>80% de avance en la implementacion del sistema integrado de gestion de calidad</t>
  </si>
  <si>
    <t>PORCENTAJE</t>
  </si>
  <si>
    <t>2.9 SECTOR VIVIENDA Y HABITAT</t>
  </si>
  <si>
    <t>2.9.1. GESTIÓN DEL HABITAT</t>
  </si>
  <si>
    <t>2.9.1.2 BANCO DE TIERRAS Y BANCO DE MATERIALES.</t>
  </si>
  <si>
    <t>Legalización, gestión y titulación de 100 predios urbanos.</t>
  </si>
  <si>
    <t xml:space="preserve">Gestiones con el fin de recopilar la documentación que determinan la titularidad de los inmuebles del Municipio </t>
  </si>
  <si>
    <t xml:space="preserve">Porcentaje de titularización de predios urbanos/ Porcentaje programado
</t>
  </si>
  <si>
    <t>Porcentaje de titularización de predios urbanos</t>
  </si>
  <si>
    <t>Adelantar las gestiones necesarias con el fin de recopilar la documentación que determinan la titularidad de los inmuebles del Municipio de Popayán, dando prioridad a los predios de uso público.</t>
  </si>
  <si>
    <t>Avance en el enlucimiento de fachadas</t>
  </si>
  <si>
    <t xml:space="preserve">Capacitación a funcionarios en temas de aplicación a procesos y procedimientos requeridos en la alcaldia del municipio de popayán
</t>
  </si>
  <si>
    <t>Remodelación y adecuación de cubierta e instalaciones de la galeria las Palmas</t>
  </si>
  <si>
    <t xml:space="preserve">Porcentaje de Avance en remodelación y adecuación/ Porcentaje programado
</t>
  </si>
  <si>
    <t xml:space="preserve">Restauración y mantenimiento de obras patrimonio cultural del Municipio de Popayán
</t>
  </si>
  <si>
    <t>Implementar totalmente el programa de estructura empresarial para lograr un plan estrategico con base en la identificacion de oportunidades de mejoramiento y determinacion de controles necesarios.</t>
  </si>
  <si>
    <t>Mantenimiento, remodelación y/o adecuación a la galería Las Palmas del Municipio de Popayán</t>
  </si>
  <si>
    <t>Año 2014 se intervino la cubierta e instalaciones de la galeria Las Palmas</t>
  </si>
  <si>
    <t>Año 2014 se realizo  la Restauración de cuadros y monumentos del Municipio de Popayán</t>
  </si>
  <si>
    <t>Realizar la restauración de obras patrimoniales del Municipio de Popayán</t>
  </si>
  <si>
    <t xml:space="preserve">Restauración de obras pertenecientes al patrimonio  del Municipio de Popayán </t>
  </si>
  <si>
    <t xml:space="preserve">Porcentaje de Avance en la restauración de monumentos y cuadros/ Porcentaje programado
</t>
  </si>
  <si>
    <t>Año 2014 se realizaron obras en la galeria La Esmeralda</t>
  </si>
  <si>
    <t>Año 2014 no se intervino la galeria Bello Horizonte</t>
  </si>
  <si>
    <t>Plan de capacitacion formulado para el año 2014 y capacitaciones realizadas a funcionarios</t>
  </si>
  <si>
    <t>durante el periodo 2014 se realizaron actividades para identificar peligros, valoracion de los riesgos</t>
  </si>
  <si>
    <t>durante el periodo 2014 se realizaron actividades tendientes a la actualizacion de la matriz de riesgos y peligros, a lapreparacion ante eventos o situaciones de emergencia</t>
  </si>
  <si>
    <t>durante el periodo 2014, se realizaron actividades tendientes a mantener medidas de proteccion personal con base en los riesgos e inspecciones para tomar medidas de señalizacion y demarcacion para el control de los riesgos</t>
  </si>
  <si>
    <t>durante el periodo del 2014, se realizaron actividades orientadas a la promocion de la salud, examenes medicos ocupacionales,</t>
  </si>
  <si>
    <t>durante el periodo 2014, se realizaron investigaciones de accidentes de trabajo reportados</t>
  </si>
  <si>
    <t>durante el periodo 2014 se realizaron jornadas de sensibilizacion para evitar incidentes y accidentes de trabajo</t>
  </si>
  <si>
    <t>durante el periodo 2014, se realizaron evaluaciones de las condiciones de trabajo que pueden generar enfermedades de trabajo.</t>
  </si>
  <si>
    <t>durante el periodo 2014 se realizaron actividades tendientes a las condiciones de trabajo y la salud de los trabajadores</t>
  </si>
  <si>
    <t>Año 2014 se intervinieron diferentes bienes pertenecientes al Municipio de Popayàn</t>
  </si>
  <si>
    <t>Mejoramiento, y adecuaciòn de los bienes publicos Municipales</t>
  </si>
  <si>
    <t xml:space="preserve">Obras de infraestructura a los bienes publicos del Municipio </t>
  </si>
  <si>
    <t>Construcción, adecuaciòn, y/o mantenimientos a los bienes publicos del Municipio de Popayàn</t>
  </si>
  <si>
    <t xml:space="preserve">Porcentaje de Avance en la intervenciòn a la infraestructura/ Porcentaje programado
</t>
  </si>
  <si>
    <t>2014 no se realizo adecuación, ni obras de construcción para la oficina de atención al ciudadano</t>
  </si>
  <si>
    <t>EL SISTEMA INTEGRADO  DE GESTION DE CALIDAD EN UN 30%</t>
  </si>
  <si>
    <t xml:space="preserve">ASISTENCIA TECNICA AL SISTEMA INTEGRADO DE GESTION MECI CALIDAD APLICACION DE LA NORMA NTCGP 1000:2009 ISO 9001: 2008 </t>
  </si>
  <si>
    <t xml:space="preserve">IMPLEMENTAR  LOS REQUISITOS DE NORMA TECNICA CALIDAD PARA LA GESTION PUBLICA . 1000 2009 ; ISO 9001:2008  EN LA ENTIDAD. </t>
  </si>
  <si>
    <t>No DE REQUISTOS  IMPLEMENTADOS POR EL SISTEMA INTEGRADO DE GESTION DE LA ENTIDAD.</t>
  </si>
  <si>
    <t>Conformacion del Grupo Operativo  MECI-CALIDAD.</t>
  </si>
  <si>
    <t>Revisar el SIG MECI CALIDAD POR LA ALTA DIRECCION.  Aprobar Nuevas Caraterizacion de Procesos. Actualizacion del Mapa de Procesos y de Indicadores. 6 procedimientos requisitos de norma.</t>
  </si>
  <si>
    <t>Actualizar y Comunicar   :  Manual del SIGMC
Politica del SIGMC, Objetivos del SIGMC
Mapa de procesos.  A todos  los procesos.</t>
  </si>
  <si>
    <t xml:space="preserve">Comunicar los procedimientos Requisitos de Norma Actualizados.   A todos los procesos del SIGMC. </t>
  </si>
  <si>
    <t>Determinar el Nivel de Implementacion de los Requsitos establecidos  por la Norma Tecnica de calidad del Sector Publico en los procesos de la Entidad. Misonales Estrategicos, de Apoyo y de Evaluacion.</t>
  </si>
  <si>
    <t xml:space="preserve"> </t>
  </si>
  <si>
    <t>Capacitacion Grupo de Auditores en :  Norma ISO 19011 2011, Elaboracion de Lista de Chequeo, Tecnicas de Entrevista.  Participar en la socializacion  del SIGMC en  proceos de  Induccion.</t>
  </si>
  <si>
    <t>Revisar  y Comunicar el  proceso de selección, evaluación y Reevaluación de proveedores de Bienes y Servicios, con los Porceos Misionales y el Gestion de Contratacion.</t>
  </si>
  <si>
    <t xml:space="preserve">Revisión y Mejora de todos los procedimientos, manuales, registros y demas documentos que soporten el funcionamientos de todos los procesos CON EL APOYO DE LA CONSULTORIA </t>
  </si>
  <si>
    <t xml:space="preserve">Revisar  la  planeacion de la prestacion de servicios y /o realización del producto en los procesos Misionales bajo . directrices de diseño y desarrollo del Producto.  Servicio.
</t>
  </si>
  <si>
    <t xml:space="preserve">Verificar la Funcionalidad del  Software para el Sistema Integrado de Gestion Meci Calidad. Con los procesos  de Gestion  Financiera, Gestion Juridica, Gestion Documental. </t>
  </si>
  <si>
    <t>Consolidar e Implementar el Tablero de indicadores del SIGMC. Por procesos</t>
  </si>
  <si>
    <t>Revisar la actualizacion del Mapa de Riesgos de la Entidad. Con la oficinca de control interno</t>
  </si>
  <si>
    <t>Revisar Actualizar, Socilizar y Aplicar  procedimiento  y Metodologias  de Medicion de la satisfaccion del cliente  en los procesos misionales.</t>
  </si>
  <si>
    <t>Taller de análisis de desempeño de indicadores</t>
  </si>
  <si>
    <t xml:space="preserve">Realizar Auditorias del Sistema de Gestion de Calidad, INFORMES HALLAZGOS Y ESTABLECIMIENTO DEL PLAN DE MEJORAMIENTO. PARA SOLICITAR POSIBLE  CERTIFICACION DEL SIGMC </t>
  </si>
  <si>
    <t>80% de Avance en la implementacion del sistema Integrado de Gestion de Calidad</t>
  </si>
</sst>
</file>

<file path=xl/styles.xml><?xml version="1.0" encoding="utf-8"?>
<styleSheet xmlns="http://schemas.openxmlformats.org/spreadsheetml/2006/main">
  <numFmts count="3">
    <numFmt numFmtId="164" formatCode="_ &quot;$&quot;\ * #,##0.00_ ;_ &quot;$&quot;\ * \-#,##0.00_ ;_ &quot;$&quot;\ * &quot;-&quot;??_ ;_ @_ "/>
    <numFmt numFmtId="165" formatCode="dd\-mm\-yy"/>
    <numFmt numFmtId="166" formatCode="0.0%"/>
  </numFmts>
  <fonts count="28">
    <font>
      <sz val="10"/>
      <name val="Arial"/>
    </font>
    <font>
      <sz val="11"/>
      <color indexed="8"/>
      <name val="Calibri"/>
      <family val="2"/>
    </font>
    <font>
      <sz val="10"/>
      <name val="Arial"/>
      <family val="2"/>
    </font>
    <font>
      <sz val="10"/>
      <name val="Arial"/>
      <family val="2"/>
    </font>
    <font>
      <b/>
      <sz val="12"/>
      <name val="Arial"/>
      <family val="2"/>
    </font>
    <font>
      <b/>
      <sz val="10"/>
      <name val="Arial"/>
      <family val="2"/>
    </font>
    <font>
      <sz val="8"/>
      <name val="Arial"/>
      <family val="2"/>
    </font>
    <font>
      <b/>
      <sz val="10"/>
      <color indexed="9"/>
      <name val="Arial"/>
      <family val="2"/>
    </font>
    <font>
      <sz val="11"/>
      <color indexed="8"/>
      <name val="Calibri"/>
      <family val="2"/>
    </font>
    <font>
      <b/>
      <sz val="10"/>
      <color indexed="56"/>
      <name val="Arial"/>
      <family val="2"/>
    </font>
    <font>
      <b/>
      <sz val="9"/>
      <color indexed="81"/>
      <name val="Tahoma"/>
      <family val="2"/>
    </font>
    <font>
      <sz val="9"/>
      <color indexed="81"/>
      <name val="Tahoma"/>
      <family val="2"/>
    </font>
    <font>
      <b/>
      <sz val="10"/>
      <color indexed="8"/>
      <name val="Arial"/>
      <family val="2"/>
    </font>
    <font>
      <b/>
      <sz val="10"/>
      <color indexed="12"/>
      <name val="Arial"/>
      <family val="2"/>
    </font>
    <font>
      <b/>
      <sz val="12"/>
      <color indexed="9"/>
      <name val="Arial"/>
      <family val="2"/>
    </font>
    <font>
      <b/>
      <sz val="10"/>
      <color indexed="18"/>
      <name val="Arial"/>
      <family val="2"/>
    </font>
    <font>
      <sz val="10"/>
      <color indexed="10"/>
      <name val="Arial"/>
      <family val="2"/>
    </font>
    <font>
      <u/>
      <sz val="10"/>
      <color indexed="12"/>
      <name val="Arial"/>
      <family val="2"/>
    </font>
    <font>
      <b/>
      <sz val="10"/>
      <color indexed="18"/>
      <name val="Arial"/>
      <family val="2"/>
    </font>
    <font>
      <b/>
      <sz val="10"/>
      <color indexed="9"/>
      <name val="Arial"/>
      <family val="2"/>
    </font>
    <font>
      <b/>
      <sz val="10"/>
      <color indexed="10"/>
      <name val="Arial"/>
      <family val="2"/>
    </font>
    <font>
      <b/>
      <sz val="12"/>
      <color indexed="8"/>
      <name val="Arial"/>
      <family val="2"/>
    </font>
    <font>
      <sz val="8"/>
      <name val="Arial"/>
      <family val="2"/>
    </font>
    <font>
      <sz val="12"/>
      <name val="Arial"/>
      <family val="2"/>
    </font>
    <font>
      <u/>
      <sz val="10"/>
      <name val="Arial"/>
      <family val="2"/>
    </font>
    <font>
      <sz val="9"/>
      <name val="Arial"/>
      <family val="2"/>
    </font>
    <font>
      <b/>
      <sz val="9"/>
      <color indexed="18"/>
      <name val="Arial"/>
      <family val="2"/>
    </font>
    <font>
      <sz val="10"/>
      <color theme="1"/>
      <name val="Arial"/>
      <family val="2"/>
    </font>
  </fonts>
  <fills count="8">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62"/>
        <bgColor indexed="64"/>
      </patternFill>
    </fill>
    <fill>
      <patternFill patternType="solid">
        <fgColor indexed="15"/>
        <bgColor indexed="64"/>
      </patternFill>
    </fill>
    <fill>
      <patternFill patternType="solid">
        <fgColor indexed="13"/>
        <bgColor indexed="64"/>
      </patternFill>
    </fill>
    <fill>
      <patternFill patternType="solid">
        <fgColor indexed="43"/>
        <bgColor indexed="64"/>
      </patternFill>
    </fill>
  </fills>
  <borders count="35">
    <border>
      <left/>
      <right/>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0">
    <xf numFmtId="0" fontId="0" fillId="0" borderId="0"/>
    <xf numFmtId="0" fontId="17" fillId="0" borderId="0" applyNumberFormat="0" applyFill="0" applyBorder="0" applyAlignment="0" applyProtection="0">
      <alignment vertical="top"/>
      <protection locked="0"/>
    </xf>
    <xf numFmtId="164" fontId="2" fillId="0" borderId="0" applyFont="0" applyFill="0" applyBorder="0" applyAlignment="0" applyProtection="0"/>
    <xf numFmtId="0" fontId="2" fillId="0" borderId="0"/>
    <xf numFmtId="0" fontId="3" fillId="0" borderId="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0" fontId="2" fillId="0" borderId="0"/>
  </cellStyleXfs>
  <cellXfs count="560">
    <xf numFmtId="0" fontId="0" fillId="0" borderId="0" xfId="0"/>
    <xf numFmtId="0" fontId="3" fillId="2" borderId="0" xfId="0" applyFont="1" applyFill="1" applyBorder="1" applyAlignment="1">
      <alignment vertical="center"/>
    </xf>
    <xf numFmtId="0" fontId="3" fillId="2" borderId="0" xfId="0" applyFont="1" applyFill="1" applyAlignment="1">
      <alignment vertical="center"/>
    </xf>
    <xf numFmtId="0" fontId="4" fillId="2" borderId="0"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10" fontId="7" fillId="2" borderId="0" xfId="5" applyNumberFormat="1" applyFont="1" applyFill="1" applyBorder="1" applyAlignment="1" applyProtection="1">
      <alignment horizontal="center" vertical="center"/>
      <protection locked="0"/>
    </xf>
    <xf numFmtId="166" fontId="3" fillId="2" borderId="0" xfId="0" applyNumberFormat="1" applyFont="1" applyFill="1" applyBorder="1" applyAlignment="1" applyProtection="1">
      <alignment vertical="center"/>
      <protection locked="0"/>
    </xf>
    <xf numFmtId="0" fontId="5" fillId="2" borderId="0" xfId="0" applyFont="1" applyFill="1" applyBorder="1" applyAlignment="1">
      <alignment vertical="center"/>
    </xf>
    <xf numFmtId="0" fontId="3" fillId="2" borderId="0" xfId="0" applyFont="1" applyFill="1" applyBorder="1" applyAlignment="1">
      <alignment horizontal="center" vertical="center"/>
    </xf>
    <xf numFmtId="0" fontId="3" fillId="2" borderId="0" xfId="0" applyFont="1" applyFill="1" applyBorder="1" applyAlignment="1">
      <alignment horizontal="left"/>
    </xf>
    <xf numFmtId="0" fontId="3" fillId="2" borderId="0" xfId="0" applyFont="1" applyFill="1" applyBorder="1" applyAlignment="1"/>
    <xf numFmtId="0" fontId="3" fillId="2" borderId="0" xfId="0" applyFont="1" applyFill="1" applyBorder="1" applyAlignment="1">
      <alignment vertical="center" wrapText="1"/>
    </xf>
    <xf numFmtId="1" fontId="6" fillId="0" borderId="2" xfId="0" applyNumberFormat="1" applyFont="1" applyFill="1" applyBorder="1" applyAlignment="1">
      <alignment horizontal="center" vertical="center"/>
    </xf>
    <xf numFmtId="1" fontId="6" fillId="0" borderId="3" xfId="0" applyNumberFormat="1" applyFont="1" applyFill="1" applyBorder="1" applyAlignment="1">
      <alignment horizontal="center" vertical="center"/>
    </xf>
    <xf numFmtId="0" fontId="5" fillId="2" borderId="4" xfId="0" applyFont="1" applyFill="1" applyBorder="1" applyAlignment="1">
      <alignment horizontal="center" vertical="center" wrapText="1"/>
    </xf>
    <xf numFmtId="9" fontId="6" fillId="0" borderId="5" xfId="5" applyFont="1" applyFill="1" applyBorder="1" applyAlignment="1">
      <alignment horizontal="center" vertical="center"/>
    </xf>
    <xf numFmtId="9" fontId="6" fillId="0" borderId="6" xfId="5" applyFont="1" applyFill="1" applyBorder="1" applyAlignment="1">
      <alignment horizontal="center" vertical="center"/>
    </xf>
    <xf numFmtId="0" fontId="18" fillId="2" borderId="0" xfId="0" applyFont="1" applyFill="1" applyBorder="1" applyAlignment="1">
      <alignment horizontal="center" vertical="center" wrapText="1"/>
    </xf>
    <xf numFmtId="0" fontId="13" fillId="2" borderId="0" xfId="0" applyFont="1" applyFill="1" applyBorder="1" applyAlignment="1">
      <alignment horizontal="left" vertical="center"/>
    </xf>
    <xf numFmtId="0" fontId="18" fillId="2" borderId="0" xfId="0" applyFont="1" applyFill="1" applyBorder="1" applyAlignment="1">
      <alignment horizontal="left" vertical="center"/>
    </xf>
    <xf numFmtId="0" fontId="5" fillId="2" borderId="0" xfId="0" applyFont="1" applyFill="1" applyAlignment="1">
      <alignment vertical="center"/>
    </xf>
    <xf numFmtId="0" fontId="18" fillId="2" borderId="0" xfId="0" applyFont="1" applyFill="1" applyAlignment="1">
      <alignment vertical="center"/>
    </xf>
    <xf numFmtId="0" fontId="18" fillId="2" borderId="0" xfId="0" applyFont="1" applyFill="1" applyBorder="1" applyAlignment="1">
      <alignment horizontal="center" vertical="center"/>
    </xf>
    <xf numFmtId="165" fontId="3" fillId="2" borderId="0" xfId="0" applyNumberFormat="1" applyFont="1" applyFill="1" applyBorder="1" applyAlignment="1">
      <alignment horizontal="center" vertical="center" wrapText="1"/>
    </xf>
    <xf numFmtId="0" fontId="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9" fillId="3" borderId="7" xfId="4" applyFont="1" applyFill="1" applyBorder="1" applyAlignment="1" applyProtection="1">
      <alignment horizontal="center" vertical="center" wrapText="1"/>
    </xf>
    <xf numFmtId="0" fontId="5" fillId="3" borderId="7" xfId="4" applyFont="1" applyFill="1" applyBorder="1" applyAlignment="1" applyProtection="1">
      <alignment horizontal="center" vertical="center" wrapText="1"/>
    </xf>
    <xf numFmtId="0" fontId="12" fillId="2" borderId="0" xfId="0" applyFont="1" applyFill="1" applyBorder="1" applyAlignment="1" applyProtection="1">
      <alignment horizontal="left" vertical="center"/>
    </xf>
    <xf numFmtId="0" fontId="5"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0" xfId="0" applyFont="1" applyFill="1" applyAlignment="1" applyProtection="1">
      <alignment vertical="center"/>
    </xf>
    <xf numFmtId="0" fontId="5" fillId="2" borderId="8" xfId="0" applyFont="1" applyFill="1" applyBorder="1" applyAlignment="1" applyProtection="1">
      <alignment horizontal="center" vertical="center"/>
    </xf>
    <xf numFmtId="0" fontId="5" fillId="2" borderId="5" xfId="0" applyFont="1" applyFill="1" applyBorder="1" applyAlignment="1" applyProtection="1">
      <alignment horizontal="center" vertical="center"/>
    </xf>
    <xf numFmtId="0" fontId="5" fillId="2" borderId="6" xfId="0" applyFont="1" applyFill="1" applyBorder="1" applyAlignment="1" applyProtection="1">
      <alignment horizontal="center" vertical="center"/>
    </xf>
    <xf numFmtId="0" fontId="5" fillId="2" borderId="8" xfId="0" applyFont="1" applyFill="1" applyBorder="1" applyAlignment="1" applyProtection="1">
      <alignment horizontal="center" vertical="center" wrapText="1"/>
    </xf>
    <xf numFmtId="0" fontId="7" fillId="4" borderId="7" xfId="4"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xf>
    <xf numFmtId="9" fontId="0" fillId="0" borderId="7" xfId="5" applyFont="1" applyBorder="1" applyAlignment="1" applyProtection="1">
      <alignment horizontal="center" vertical="center" wrapText="1"/>
      <protection locked="0"/>
    </xf>
    <xf numFmtId="0" fontId="3" fillId="0" borderId="7" xfId="0" applyFont="1" applyBorder="1" applyAlignment="1" applyProtection="1">
      <alignment horizontal="justify" vertical="center" wrapText="1"/>
      <protection locked="0"/>
    </xf>
    <xf numFmtId="0" fontId="3" fillId="2" borderId="7" xfId="0" applyNumberFormat="1" applyFont="1" applyFill="1" applyBorder="1" applyAlignment="1" applyProtection="1">
      <alignment vertical="center"/>
      <protection locked="0"/>
    </xf>
    <xf numFmtId="1" fontId="6" fillId="0" borderId="5" xfId="0" applyNumberFormat="1" applyFont="1" applyFill="1" applyBorder="1" applyAlignment="1" applyProtection="1">
      <alignment horizontal="center" vertical="center"/>
      <protection locked="0"/>
    </xf>
    <xf numFmtId="1" fontId="6" fillId="0" borderId="6" xfId="0" applyNumberFormat="1" applyFont="1" applyFill="1" applyBorder="1" applyAlignment="1" applyProtection="1">
      <alignment horizontal="center" vertical="center"/>
      <protection locked="0"/>
    </xf>
    <xf numFmtId="0" fontId="3" fillId="2" borderId="0" xfId="0" applyFont="1" applyFill="1" applyAlignment="1" applyProtection="1">
      <alignment vertical="center"/>
      <protection locked="0"/>
    </xf>
    <xf numFmtId="0" fontId="3" fillId="2" borderId="0" xfId="0" applyFont="1" applyFill="1" applyBorder="1" applyAlignment="1" applyProtection="1">
      <alignment vertical="center"/>
      <protection locked="0"/>
    </xf>
    <xf numFmtId="0" fontId="3" fillId="2" borderId="0" xfId="0" applyFont="1" applyFill="1" applyBorder="1" applyAlignment="1">
      <alignment horizontal="justify" vertical="center" wrapText="1"/>
    </xf>
    <xf numFmtId="0" fontId="3" fillId="2" borderId="0" xfId="0" applyFont="1" applyFill="1" applyAlignment="1">
      <alignment horizontal="justify" vertical="center" wrapText="1"/>
    </xf>
    <xf numFmtId="0" fontId="3" fillId="2" borderId="0" xfId="0" applyFont="1" applyFill="1" applyBorder="1" applyAlignment="1">
      <alignment horizontal="justify" vertical="justify" wrapText="1"/>
    </xf>
    <xf numFmtId="166" fontId="4" fillId="2" borderId="0" xfId="0" applyNumberFormat="1" applyFont="1" applyFill="1" applyBorder="1" applyAlignment="1" applyProtection="1">
      <alignment horizontal="center" vertical="center"/>
    </xf>
    <xf numFmtId="0" fontId="18" fillId="2" borderId="7" xfId="0" applyFont="1" applyFill="1" applyBorder="1" applyAlignment="1" applyProtection="1">
      <alignment horizontal="center" vertical="center" wrapText="1"/>
      <protection locked="0"/>
    </xf>
    <xf numFmtId="0" fontId="5" fillId="2" borderId="4" xfId="0" applyFont="1" applyFill="1" applyBorder="1" applyAlignment="1">
      <alignment horizontal="center" vertical="center"/>
    </xf>
    <xf numFmtId="0" fontId="3" fillId="2" borderId="7" xfId="0" applyFont="1" applyFill="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1" fontId="0" fillId="0" borderId="7" xfId="5" applyNumberFormat="1"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9" fontId="5" fillId="5" borderId="10" xfId="5" applyNumberFormat="1" applyFont="1" applyFill="1" applyBorder="1" applyAlignment="1" applyProtection="1">
      <alignment horizontal="center" vertical="center"/>
    </xf>
    <xf numFmtId="9" fontId="5" fillId="0" borderId="10" xfId="5" applyNumberFormat="1" applyFont="1" applyFill="1" applyBorder="1" applyAlignment="1" applyProtection="1">
      <alignment horizontal="center" vertical="center"/>
    </xf>
    <xf numFmtId="3" fontId="6" fillId="0" borderId="11" xfId="2" applyNumberFormat="1" applyFont="1" applyFill="1" applyBorder="1" applyAlignment="1" applyProtection="1">
      <alignment horizontal="center" vertical="center"/>
      <protection locked="0"/>
    </xf>
    <xf numFmtId="3" fontId="6" fillId="0" borderId="12" xfId="2" applyNumberFormat="1" applyFont="1" applyFill="1" applyBorder="1" applyAlignment="1" applyProtection="1">
      <alignment horizontal="center" vertical="center"/>
      <protection locked="0"/>
    </xf>
    <xf numFmtId="3" fontId="6" fillId="0" borderId="13" xfId="2" applyNumberFormat="1" applyFont="1" applyFill="1" applyBorder="1" applyAlignment="1" applyProtection="1">
      <alignment horizontal="center" vertical="center"/>
      <protection locked="0"/>
    </xf>
    <xf numFmtId="0" fontId="2" fillId="0" borderId="9" xfId="0" applyFont="1" applyBorder="1" applyAlignment="1" applyProtection="1">
      <alignment horizontal="center" vertical="center" wrapText="1"/>
      <protection locked="0"/>
    </xf>
    <xf numFmtId="0" fontId="2" fillId="0" borderId="7" xfId="0" applyFont="1" applyBorder="1" applyAlignment="1" applyProtection="1">
      <alignment horizontal="justify" vertical="center" wrapText="1"/>
      <protection locked="0"/>
    </xf>
    <xf numFmtId="0" fontId="2" fillId="0" borderId="7" xfId="0" applyFont="1" applyBorder="1" applyAlignment="1" applyProtection="1">
      <alignment horizontal="center" vertical="center" wrapText="1"/>
      <protection locked="0"/>
    </xf>
    <xf numFmtId="0" fontId="2" fillId="2" borderId="7" xfId="0" applyFont="1" applyFill="1" applyBorder="1" applyAlignment="1" applyProtection="1">
      <alignment horizontal="justify" vertical="center" wrapText="1"/>
      <protection locked="0"/>
    </xf>
    <xf numFmtId="0" fontId="16" fillId="2" borderId="7" xfId="0" applyFont="1" applyFill="1" applyBorder="1" applyAlignment="1" applyProtection="1">
      <alignment horizontal="center" vertical="center" wrapText="1"/>
      <protection locked="0"/>
    </xf>
    <xf numFmtId="3" fontId="16" fillId="2" borderId="7"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5" fillId="2" borderId="14" xfId="0" applyFont="1" applyFill="1" applyBorder="1" applyAlignment="1" applyProtection="1">
      <alignment horizontal="center" vertical="center" wrapText="1"/>
      <protection locked="0"/>
    </xf>
    <xf numFmtId="0" fontId="2" fillId="0" borderId="7" xfId="0" applyFont="1" applyFill="1" applyBorder="1" applyAlignment="1" applyProtection="1">
      <alignment horizontal="center" vertical="center" wrapText="1"/>
      <protection locked="0"/>
    </xf>
    <xf numFmtId="0" fontId="2" fillId="0" borderId="15" xfId="1" applyFont="1" applyFill="1" applyBorder="1" applyAlignment="1" applyProtection="1">
      <alignment horizontal="center" vertical="center" wrapText="1"/>
      <protection locked="0"/>
    </xf>
    <xf numFmtId="0" fontId="2" fillId="2" borderId="7" xfId="0" applyFont="1" applyFill="1" applyBorder="1" applyAlignment="1" applyProtection="1">
      <alignment horizontal="justify" vertical="top" wrapText="1"/>
      <protection locked="0"/>
    </xf>
    <xf numFmtId="0" fontId="2" fillId="0" borderId="7" xfId="0" applyFont="1" applyFill="1" applyBorder="1" applyAlignment="1" applyProtection="1">
      <alignment horizontal="justify" vertical="center" wrapText="1"/>
      <protection locked="0"/>
    </xf>
    <xf numFmtId="0" fontId="12" fillId="2" borderId="0" xfId="0" applyFont="1" applyFill="1" applyBorder="1" applyAlignment="1" applyProtection="1">
      <alignment horizontal="left" vertical="center" wrapText="1"/>
    </xf>
    <xf numFmtId="0" fontId="5" fillId="2" borderId="0" xfId="0" applyFont="1" applyFill="1" applyAlignment="1" applyProtection="1">
      <alignment vertical="center"/>
    </xf>
    <xf numFmtId="9" fontId="2" fillId="0" borderId="7" xfId="6" applyFont="1" applyBorder="1" applyAlignment="1" applyProtection="1">
      <alignment horizontal="center" vertical="center" wrapText="1"/>
      <protection locked="0"/>
    </xf>
    <xf numFmtId="0" fontId="5" fillId="2" borderId="16" xfId="0" applyFont="1" applyFill="1" applyBorder="1" applyAlignment="1" applyProtection="1">
      <alignment horizontal="center" vertical="center" wrapText="1"/>
    </xf>
    <xf numFmtId="0" fontId="5" fillId="0" borderId="7" xfId="0" applyFont="1" applyFill="1" applyBorder="1" applyAlignment="1" applyProtection="1">
      <protection locked="0"/>
    </xf>
    <xf numFmtId="0" fontId="5" fillId="0" borderId="12" xfId="4" applyFont="1" applyFill="1" applyBorder="1" applyAlignment="1" applyProtection="1">
      <alignment horizontal="center" vertical="center" wrapText="1"/>
      <protection locked="0"/>
    </xf>
    <xf numFmtId="0" fontId="5" fillId="0" borderId="7" xfId="4" applyFont="1" applyFill="1" applyBorder="1" applyAlignment="1" applyProtection="1">
      <alignment horizontal="center" vertical="center" wrapText="1"/>
      <protection locked="0"/>
    </xf>
    <xf numFmtId="0" fontId="5" fillId="0" borderId="15" xfId="4"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protection locked="0"/>
    </xf>
    <xf numFmtId="0" fontId="24" fillId="0" borderId="15" xfId="1" applyFont="1" applyFill="1" applyBorder="1" applyAlignment="1" applyProtection="1">
      <alignment horizontal="center" vertical="center" wrapText="1"/>
      <protection locked="0"/>
    </xf>
    <xf numFmtId="0" fontId="9" fillId="3" borderId="7" xfId="4" applyFont="1" applyFill="1" applyBorder="1" applyAlignment="1" applyProtection="1">
      <alignment horizontal="center" vertical="center" wrapText="1"/>
    </xf>
    <xf numFmtId="166" fontId="4" fillId="2" borderId="0" xfId="0" applyNumberFormat="1" applyFont="1" applyFill="1" applyBorder="1" applyAlignment="1" applyProtection="1">
      <alignment horizontal="center" vertical="center"/>
    </xf>
    <xf numFmtId="0" fontId="7" fillId="4" borderId="7" xfId="0" applyFont="1" applyFill="1" applyBorder="1" applyAlignment="1" applyProtection="1">
      <alignment horizontal="center" vertical="center" wrapText="1"/>
    </xf>
    <xf numFmtId="0" fontId="4" fillId="2" borderId="0" xfId="0" applyFont="1" applyFill="1" applyBorder="1" applyAlignment="1">
      <alignment horizontal="center" vertical="center" wrapText="1"/>
    </xf>
    <xf numFmtId="0" fontId="5" fillId="0" borderId="7"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protection locked="0"/>
    </xf>
    <xf numFmtId="166" fontId="4" fillId="2" borderId="0" xfId="0" applyNumberFormat="1" applyFont="1" applyFill="1" applyBorder="1" applyAlignment="1" applyProtection="1">
      <alignment horizontal="center" vertical="center"/>
    </xf>
    <xf numFmtId="0" fontId="7" fillId="4" borderId="7" xfId="0" applyFont="1" applyFill="1" applyBorder="1" applyAlignment="1" applyProtection="1">
      <alignment horizontal="center" vertical="center" wrapText="1"/>
    </xf>
    <xf numFmtId="0" fontId="4" fillId="2" borderId="0" xfId="0" applyFont="1" applyFill="1" applyBorder="1" applyAlignment="1">
      <alignment horizontal="center" vertical="center" wrapText="1"/>
    </xf>
    <xf numFmtId="0" fontId="5" fillId="0" borderId="7" xfId="0" applyFont="1" applyFill="1" applyBorder="1" applyAlignment="1" applyProtection="1">
      <alignment horizontal="center" vertical="center" wrapText="1"/>
      <protection locked="0"/>
    </xf>
    <xf numFmtId="0" fontId="2" fillId="2" borderId="0" xfId="0" applyFont="1" applyFill="1" applyBorder="1" applyAlignment="1">
      <alignment vertical="center"/>
    </xf>
    <xf numFmtId="0" fontId="2" fillId="2" borderId="0" xfId="0" applyFont="1" applyFill="1" applyAlignment="1">
      <alignment vertical="center"/>
    </xf>
    <xf numFmtId="0" fontId="2" fillId="2" borderId="0" xfId="0" applyFont="1" applyFill="1" applyBorder="1" applyAlignment="1">
      <alignment horizontal="center" vertical="center"/>
    </xf>
    <xf numFmtId="165" fontId="2" fillId="2" borderId="0" xfId="0" applyNumberFormat="1" applyFont="1" applyFill="1" applyBorder="1" applyAlignment="1">
      <alignment horizontal="center" vertical="center" wrapText="1"/>
    </xf>
    <xf numFmtId="0" fontId="2" fillId="2" borderId="0" xfId="0" applyFont="1" applyFill="1" applyBorder="1" applyAlignment="1"/>
    <xf numFmtId="0" fontId="2" fillId="2" borderId="0" xfId="0" applyFont="1" applyFill="1" applyBorder="1" applyAlignment="1">
      <alignment horizontal="left"/>
    </xf>
    <xf numFmtId="0" fontId="2" fillId="2" borderId="0" xfId="0" applyFont="1" applyFill="1" applyBorder="1" applyAlignment="1">
      <alignment horizontal="justify" vertical="justify" wrapText="1"/>
    </xf>
    <xf numFmtId="0" fontId="2" fillId="2" borderId="0" xfId="0" applyFont="1" applyFill="1" applyBorder="1" applyAlignment="1">
      <alignment horizontal="justify" vertical="center" wrapText="1"/>
    </xf>
    <xf numFmtId="0" fontId="2" fillId="2" borderId="0" xfId="0" applyFont="1" applyFill="1" applyBorder="1" applyAlignment="1">
      <alignment vertical="center" wrapText="1"/>
    </xf>
    <xf numFmtId="0" fontId="15" fillId="2" borderId="0" xfId="0" applyFont="1" applyFill="1" applyBorder="1" applyAlignment="1">
      <alignment horizontal="left" vertical="center"/>
    </xf>
    <xf numFmtId="0" fontId="15" fillId="2" borderId="0" xfId="0" applyFont="1" applyFill="1" applyBorder="1" applyAlignment="1">
      <alignment horizontal="center" vertical="center" wrapText="1"/>
    </xf>
    <xf numFmtId="0" fontId="2" fillId="2" borderId="0" xfId="0" applyFont="1" applyFill="1" applyAlignment="1">
      <alignment horizontal="justify" vertical="center" wrapText="1"/>
    </xf>
    <xf numFmtId="0" fontId="15" fillId="2" borderId="0" xfId="0" applyFont="1" applyFill="1" applyAlignment="1">
      <alignment vertical="center"/>
    </xf>
    <xf numFmtId="0" fontId="15" fillId="2" borderId="0" xfId="0" applyFont="1" applyFill="1" applyBorder="1" applyAlignment="1">
      <alignment horizontal="center" vertical="center"/>
    </xf>
    <xf numFmtId="0" fontId="9" fillId="3" borderId="7" xfId="9" applyFont="1" applyFill="1" applyBorder="1" applyAlignment="1" applyProtection="1">
      <alignment horizontal="center" vertical="center" wrapText="1"/>
    </xf>
    <xf numFmtId="0" fontId="5" fillId="3" borderId="7" xfId="9" applyFont="1" applyFill="1" applyBorder="1" applyAlignment="1" applyProtection="1">
      <alignment horizontal="center" vertical="center" wrapText="1"/>
    </xf>
    <xf numFmtId="0" fontId="2" fillId="0" borderId="9" xfId="0" applyFont="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protection locked="0"/>
    </xf>
    <xf numFmtId="166" fontId="2" fillId="2" borderId="0" xfId="0" applyNumberFormat="1" applyFont="1" applyFill="1" applyBorder="1" applyAlignment="1" applyProtection="1">
      <alignment vertical="center"/>
      <protection locked="0"/>
    </xf>
    <xf numFmtId="0" fontId="7" fillId="4" borderId="7" xfId="9" applyFont="1" applyFill="1" applyBorder="1" applyAlignment="1" applyProtection="1">
      <alignment horizontal="center" vertical="center" wrapText="1"/>
    </xf>
    <xf numFmtId="0" fontId="2" fillId="2" borderId="0" xfId="0" applyFont="1" applyFill="1" applyAlignment="1" applyProtection="1">
      <alignment vertical="center"/>
      <protection locked="0"/>
    </xf>
    <xf numFmtId="0" fontId="5" fillId="0" borderId="12" xfId="9" applyFont="1" applyFill="1" applyBorder="1" applyAlignment="1" applyProtection="1">
      <alignment vertical="center" wrapText="1"/>
      <protection locked="0"/>
    </xf>
    <xf numFmtId="0" fontId="5" fillId="0" borderId="7" xfId="9" applyFont="1" applyFill="1" applyBorder="1" applyAlignment="1" applyProtection="1">
      <alignment horizontal="center" vertical="center" wrapText="1"/>
      <protection locked="0"/>
    </xf>
    <xf numFmtId="0" fontId="5" fillId="0" borderId="15" xfId="9" applyFont="1" applyFill="1" applyBorder="1" applyAlignment="1" applyProtection="1">
      <alignment horizontal="center" vertical="center" wrapText="1"/>
      <protection locked="0"/>
    </xf>
    <xf numFmtId="0" fontId="2" fillId="2" borderId="0" xfId="0" applyFont="1" applyFill="1" applyBorder="1" applyAlignment="1" applyProtection="1">
      <alignment vertical="center"/>
      <protection locked="0"/>
    </xf>
    <xf numFmtId="0" fontId="5" fillId="0" borderId="12" xfId="9" applyFont="1" applyFill="1" applyBorder="1" applyAlignment="1" applyProtection="1">
      <alignment horizontal="left" vertical="center" wrapText="1"/>
      <protection locked="0"/>
    </xf>
    <xf numFmtId="0" fontId="5" fillId="0" borderId="12" xfId="9" applyFont="1" applyFill="1" applyBorder="1" applyAlignment="1" applyProtection="1">
      <alignment horizontal="center" vertical="center" wrapText="1"/>
      <protection locked="0"/>
    </xf>
    <xf numFmtId="166" fontId="4" fillId="2" borderId="0" xfId="0" applyNumberFormat="1" applyFont="1" applyFill="1" applyBorder="1" applyAlignment="1" applyProtection="1">
      <alignment horizontal="center" vertical="center"/>
    </xf>
    <xf numFmtId="0" fontId="9" fillId="3" borderId="7" xfId="4"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2" fillId="2" borderId="7" xfId="0" applyFont="1" applyFill="1" applyBorder="1" applyAlignment="1" applyProtection="1">
      <alignment horizontal="justify" vertical="center" wrapText="1"/>
      <protection locked="0"/>
    </xf>
    <xf numFmtId="0" fontId="5" fillId="0" borderId="7" xfId="0" applyFont="1" applyFill="1" applyBorder="1" applyAlignment="1" applyProtection="1">
      <alignment horizontal="center" vertical="center" wrapText="1"/>
      <protection locked="0"/>
    </xf>
    <xf numFmtId="0" fontId="4" fillId="2" borderId="0" xfId="0" applyFont="1" applyFill="1" applyBorder="1" applyAlignment="1">
      <alignment horizontal="center" vertical="center" wrapText="1"/>
    </xf>
    <xf numFmtId="0" fontId="5" fillId="2" borderId="0" xfId="0" applyFont="1" applyFill="1" applyAlignment="1" applyProtection="1">
      <alignment horizontal="center" vertical="center"/>
      <protection locked="0"/>
    </xf>
    <xf numFmtId="166" fontId="4" fillId="2" borderId="0" xfId="0" applyNumberFormat="1" applyFont="1" applyFill="1" applyBorder="1" applyAlignment="1" applyProtection="1">
      <alignment horizontal="center" vertical="center"/>
    </xf>
    <xf numFmtId="0" fontId="9" fillId="3" borderId="7" xfId="4"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protection locked="0"/>
    </xf>
    <xf numFmtId="0" fontId="4" fillId="2" borderId="0" xfId="0" applyFont="1" applyFill="1" applyBorder="1" applyAlignment="1">
      <alignment horizontal="center" vertical="center" wrapText="1"/>
    </xf>
    <xf numFmtId="0" fontId="2" fillId="2" borderId="7" xfId="0" applyFont="1" applyFill="1" applyBorder="1" applyAlignment="1" applyProtection="1">
      <alignment horizontal="justify" vertical="center" wrapText="1"/>
      <protection locked="0"/>
    </xf>
    <xf numFmtId="0" fontId="2" fillId="2" borderId="7" xfId="0" applyFont="1" applyFill="1" applyBorder="1" applyAlignment="1" applyProtection="1">
      <alignment horizontal="center" vertical="center" wrapText="1"/>
      <protection locked="0"/>
    </xf>
    <xf numFmtId="3" fontId="2" fillId="2" borderId="7" xfId="0" applyNumberFormat="1"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protection locked="0"/>
    </xf>
    <xf numFmtId="0" fontId="7" fillId="4" borderId="7" xfId="0" applyFont="1" applyFill="1" applyBorder="1" applyAlignment="1" applyProtection="1">
      <alignment horizontal="center" vertical="center" wrapText="1"/>
    </xf>
    <xf numFmtId="166" fontId="4" fillId="2" borderId="0" xfId="0" applyNumberFormat="1" applyFont="1" applyFill="1" applyBorder="1" applyAlignment="1" applyProtection="1">
      <alignment horizontal="center" vertical="center"/>
    </xf>
    <xf numFmtId="0" fontId="9" fillId="3" borderId="7" xfId="4" applyFont="1" applyFill="1" applyBorder="1" applyAlignment="1" applyProtection="1">
      <alignment horizontal="center" vertical="center" wrapText="1"/>
    </xf>
    <xf numFmtId="0" fontId="4" fillId="2" borderId="0" xfId="0" applyFont="1" applyFill="1" applyBorder="1" applyAlignment="1">
      <alignment horizontal="center" vertical="center" wrapText="1"/>
    </xf>
    <xf numFmtId="0" fontId="5" fillId="0" borderId="7" xfId="0" applyFont="1" applyFill="1" applyBorder="1" applyAlignment="1" applyProtection="1">
      <alignment horizontal="center" vertical="center" wrapText="1"/>
      <protection locked="0"/>
    </xf>
    <xf numFmtId="166" fontId="4" fillId="2" borderId="0" xfId="0" applyNumberFormat="1" applyFont="1" applyFill="1" applyBorder="1" applyAlignment="1" applyProtection="1">
      <alignment horizontal="center" vertical="center"/>
    </xf>
    <xf numFmtId="0" fontId="9" fillId="3" borderId="7" xfId="4"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protection locked="0"/>
    </xf>
    <xf numFmtId="0" fontId="4" fillId="2" borderId="0" xfId="0" applyFont="1" applyFill="1" applyBorder="1" applyAlignment="1">
      <alignment horizontal="center" vertical="center" wrapText="1"/>
    </xf>
    <xf numFmtId="0" fontId="2" fillId="2" borderId="7" xfId="0" applyFont="1" applyFill="1" applyBorder="1" applyAlignment="1" applyProtection="1">
      <alignment horizontal="justify" vertical="center" wrapText="1"/>
      <protection locked="0"/>
    </xf>
    <xf numFmtId="17" fontId="16" fillId="2" borderId="7" xfId="0" applyNumberFormat="1" applyFont="1" applyFill="1" applyBorder="1" applyAlignment="1" applyProtection="1">
      <alignment horizontal="center" vertical="center" wrapText="1"/>
      <protection locked="0"/>
    </xf>
    <xf numFmtId="3" fontId="5" fillId="0" borderId="7" xfId="0" applyNumberFormat="1" applyFont="1" applyBorder="1" applyAlignment="1" applyProtection="1">
      <alignment horizontal="center" vertical="center"/>
      <protection locked="0"/>
    </xf>
    <xf numFmtId="0" fontId="7" fillId="4" borderId="7" xfId="0" applyFont="1" applyFill="1" applyBorder="1" applyAlignment="1" applyProtection="1">
      <alignment horizontal="center" vertical="center" wrapText="1"/>
    </xf>
    <xf numFmtId="166" fontId="4" fillId="2" borderId="0" xfId="0" applyNumberFormat="1" applyFont="1" applyFill="1" applyBorder="1" applyAlignment="1" applyProtection="1">
      <alignment horizontal="center" vertical="center"/>
    </xf>
    <xf numFmtId="0" fontId="9" fillId="3" borderId="7" xfId="4"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protection locked="0"/>
    </xf>
    <xf numFmtId="0" fontId="4" fillId="2" borderId="0" xfId="0" applyFont="1" applyFill="1" applyBorder="1" applyAlignment="1">
      <alignment horizontal="center" vertical="center" wrapText="1"/>
    </xf>
    <xf numFmtId="0" fontId="2" fillId="2" borderId="7" xfId="0" applyFont="1" applyFill="1" applyBorder="1" applyAlignment="1" applyProtection="1">
      <alignment horizontal="justify" vertical="center" wrapText="1"/>
      <protection locked="0"/>
    </xf>
    <xf numFmtId="166" fontId="4" fillId="2" borderId="0" xfId="0" applyNumberFormat="1" applyFont="1" applyFill="1" applyBorder="1" applyAlignment="1" applyProtection="1">
      <alignment horizontal="center" vertical="center"/>
    </xf>
    <xf numFmtId="0" fontId="9" fillId="3" borderId="7" xfId="4"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4" fillId="2" borderId="0" xfId="0" applyFont="1" applyFill="1" applyBorder="1" applyAlignment="1">
      <alignment horizontal="center" vertical="center" wrapText="1"/>
    </xf>
    <xf numFmtId="0" fontId="5" fillId="0" borderId="7" xfId="0" applyFont="1" applyFill="1" applyBorder="1" applyAlignment="1" applyProtection="1">
      <alignment horizontal="center" vertical="center" wrapText="1"/>
      <protection locked="0"/>
    </xf>
    <xf numFmtId="0" fontId="9" fillId="3" borderId="7" xfId="9" applyFont="1" applyFill="1" applyBorder="1" applyAlignment="1" applyProtection="1">
      <alignment horizontal="center" vertical="center" wrapText="1"/>
    </xf>
    <xf numFmtId="0" fontId="2" fillId="2" borderId="7" xfId="0" applyFont="1" applyFill="1" applyBorder="1" applyAlignment="1" applyProtection="1">
      <alignment horizontal="justify" vertical="center" wrapText="1"/>
      <protection locked="0"/>
    </xf>
    <xf numFmtId="17" fontId="2" fillId="2" borderId="7" xfId="0" applyNumberFormat="1" applyFont="1" applyFill="1" applyBorder="1" applyAlignment="1" applyProtection="1">
      <alignment horizontal="center" vertical="center" wrapText="1"/>
      <protection locked="0"/>
    </xf>
    <xf numFmtId="0" fontId="7" fillId="4" borderId="7" xfId="0" applyFont="1" applyFill="1" applyBorder="1" applyAlignment="1" applyProtection="1">
      <alignment horizontal="center" vertical="center" wrapText="1"/>
    </xf>
    <xf numFmtId="166" fontId="4" fillId="2" borderId="0" xfId="0" applyNumberFormat="1" applyFont="1" applyFill="1" applyBorder="1" applyAlignment="1" applyProtection="1">
      <alignment horizontal="center" vertical="center"/>
    </xf>
    <xf numFmtId="0" fontId="9" fillId="3" borderId="7" xfId="4"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protection locked="0"/>
    </xf>
    <xf numFmtId="0" fontId="4" fillId="2" borderId="0" xfId="0" applyFont="1" applyFill="1" applyBorder="1" applyAlignment="1">
      <alignment horizontal="center" vertical="center" wrapText="1"/>
    </xf>
    <xf numFmtId="0" fontId="2" fillId="2" borderId="7" xfId="0" applyFont="1" applyFill="1" applyBorder="1" applyAlignment="1" applyProtection="1">
      <alignment horizontal="justify" vertical="center" wrapText="1"/>
      <protection locked="0"/>
    </xf>
    <xf numFmtId="0" fontId="2" fillId="2" borderId="0" xfId="3" applyFont="1" applyFill="1" applyBorder="1" applyAlignment="1">
      <alignment vertical="center"/>
    </xf>
    <xf numFmtId="0" fontId="2" fillId="2" borderId="0" xfId="3" applyFont="1" applyFill="1" applyAlignment="1">
      <alignment vertical="center"/>
    </xf>
    <xf numFmtId="0" fontId="2" fillId="2" borderId="0" xfId="3" applyFont="1" applyFill="1" applyBorder="1" applyAlignment="1">
      <alignment horizontal="center" vertical="center"/>
    </xf>
    <xf numFmtId="0" fontId="4" fillId="2" borderId="0" xfId="3" applyFont="1" applyFill="1" applyBorder="1" applyAlignment="1">
      <alignment horizontal="center" vertical="center" wrapText="1"/>
    </xf>
    <xf numFmtId="165" fontId="2" fillId="2" borderId="0" xfId="3" applyNumberFormat="1" applyFont="1" applyFill="1" applyBorder="1" applyAlignment="1">
      <alignment horizontal="center" vertical="center" wrapText="1"/>
    </xf>
    <xf numFmtId="0" fontId="12" fillId="2" borderId="0" xfId="3" applyFont="1" applyFill="1" applyBorder="1" applyAlignment="1" applyProtection="1">
      <alignment horizontal="left" vertical="center"/>
    </xf>
    <xf numFmtId="0" fontId="5" fillId="2" borderId="0" xfId="3" applyFont="1" applyFill="1" applyBorder="1" applyAlignment="1" applyProtection="1">
      <alignment horizontal="center" vertical="center" wrapText="1"/>
    </xf>
    <xf numFmtId="0" fontId="2" fillId="2" borderId="0" xfId="3" applyFont="1" applyFill="1" applyBorder="1" applyAlignment="1"/>
    <xf numFmtId="0" fontId="2" fillId="2" borderId="0" xfId="3" applyFont="1" applyFill="1" applyBorder="1" applyAlignment="1">
      <alignment horizontal="left"/>
    </xf>
    <xf numFmtId="0" fontId="13" fillId="2" borderId="0" xfId="3" applyFont="1" applyFill="1" applyBorder="1" applyAlignment="1">
      <alignment horizontal="left" vertical="center"/>
    </xf>
    <xf numFmtId="0" fontId="2" fillId="2" borderId="0" xfId="3" applyFont="1" applyFill="1" applyBorder="1" applyAlignment="1">
      <alignment horizontal="justify" vertical="justify" wrapText="1"/>
    </xf>
    <xf numFmtId="0" fontId="5" fillId="2" borderId="0" xfId="3" applyFont="1" applyFill="1" applyBorder="1" applyAlignment="1">
      <alignment horizontal="center" vertical="center" wrapText="1"/>
    </xf>
    <xf numFmtId="0" fontId="2" fillId="2" borderId="0" xfId="3" applyFont="1" applyFill="1" applyBorder="1" applyAlignment="1">
      <alignment horizontal="justify" vertical="center" wrapText="1"/>
    </xf>
    <xf numFmtId="0" fontId="12" fillId="2" borderId="0" xfId="3" applyFont="1" applyFill="1" applyBorder="1" applyAlignment="1" applyProtection="1">
      <alignment horizontal="left" vertical="center" wrapText="1"/>
    </xf>
    <xf numFmtId="0" fontId="2" fillId="2" borderId="0" xfId="3" applyFont="1" applyFill="1" applyBorder="1" applyAlignment="1">
      <alignment vertical="center" wrapText="1"/>
    </xf>
    <xf numFmtId="0" fontId="5" fillId="2" borderId="0" xfId="3" applyFont="1" applyFill="1" applyBorder="1" applyAlignment="1" applyProtection="1">
      <alignment horizontal="left" vertical="center"/>
    </xf>
    <xf numFmtId="0" fontId="15" fillId="2" borderId="0" xfId="3" applyFont="1" applyFill="1" applyBorder="1" applyAlignment="1">
      <alignment horizontal="left" vertical="center"/>
    </xf>
    <xf numFmtId="0" fontId="15" fillId="2" borderId="0" xfId="3" applyFont="1" applyFill="1" applyBorder="1" applyAlignment="1">
      <alignment horizontal="center" vertical="center" wrapText="1"/>
    </xf>
    <xf numFmtId="0" fontId="5" fillId="2" borderId="0" xfId="3" applyFont="1" applyFill="1" applyAlignment="1">
      <alignment vertical="center"/>
    </xf>
    <xf numFmtId="0" fontId="2" fillId="2" borderId="0" xfId="3" applyFont="1" applyFill="1" applyAlignment="1">
      <alignment horizontal="justify" vertical="center" wrapText="1"/>
    </xf>
    <xf numFmtId="0" fontId="5" fillId="2" borderId="0" xfId="3" applyFont="1" applyFill="1" applyAlignment="1" applyProtection="1">
      <alignment vertical="center"/>
    </xf>
    <xf numFmtId="0" fontId="5" fillId="2" borderId="16" xfId="3" applyFont="1" applyFill="1" applyBorder="1" applyAlignment="1" applyProtection="1">
      <alignment horizontal="center" vertical="center" wrapText="1"/>
    </xf>
    <xf numFmtId="0" fontId="15" fillId="2" borderId="0" xfId="3" applyFont="1" applyFill="1" applyAlignment="1">
      <alignment vertical="center"/>
    </xf>
    <xf numFmtId="0" fontId="15" fillId="2" borderId="0" xfId="3" applyFont="1" applyFill="1" applyBorder="1" applyAlignment="1">
      <alignment horizontal="center" vertical="center"/>
    </xf>
    <xf numFmtId="0" fontId="2" fillId="0" borderId="9" xfId="3" applyFont="1" applyBorder="1" applyAlignment="1" applyProtection="1">
      <alignment horizontal="center" vertical="center" wrapText="1"/>
      <protection locked="0"/>
    </xf>
    <xf numFmtId="0" fontId="2" fillId="2" borderId="7" xfId="3" applyFont="1" applyFill="1" applyBorder="1" applyAlignment="1" applyProtection="1">
      <alignment horizontal="justify" vertical="center" wrapText="1"/>
      <protection locked="0"/>
    </xf>
    <xf numFmtId="0" fontId="2" fillId="0" borderId="7" xfId="3" applyFont="1" applyBorder="1" applyAlignment="1" applyProtection="1">
      <alignment horizontal="center" vertical="center" wrapText="1"/>
      <protection locked="0"/>
    </xf>
    <xf numFmtId="0" fontId="2" fillId="0" borderId="7" xfId="3" applyFont="1" applyBorder="1" applyAlignment="1" applyProtection="1">
      <alignment horizontal="justify" vertical="center" wrapText="1"/>
      <protection locked="0"/>
    </xf>
    <xf numFmtId="0" fontId="16" fillId="2" borderId="7" xfId="3" applyFont="1" applyFill="1" applyBorder="1" applyAlignment="1" applyProtection="1">
      <alignment horizontal="center" vertical="center" wrapText="1"/>
      <protection locked="0"/>
    </xf>
    <xf numFmtId="3" fontId="16" fillId="2" borderId="7" xfId="3" applyNumberFormat="1" applyFont="1" applyFill="1" applyBorder="1" applyAlignment="1" applyProtection="1">
      <alignment horizontal="center" vertical="center" wrapText="1"/>
      <protection locked="0"/>
    </xf>
    <xf numFmtId="0" fontId="5" fillId="2" borderId="4" xfId="3" applyFont="1" applyFill="1" applyBorder="1" applyAlignment="1">
      <alignment horizontal="center" vertical="center"/>
    </xf>
    <xf numFmtId="0" fontId="5" fillId="2" borderId="8" xfId="3" applyFont="1" applyFill="1" applyBorder="1" applyAlignment="1" applyProtection="1">
      <alignment horizontal="center" vertical="center"/>
    </xf>
    <xf numFmtId="0" fontId="5" fillId="2" borderId="5" xfId="3" applyFont="1" applyFill="1" applyBorder="1" applyAlignment="1" applyProtection="1">
      <alignment horizontal="center" vertical="center"/>
    </xf>
    <xf numFmtId="0" fontId="5" fillId="2" borderId="6" xfId="3" applyFont="1" applyFill="1" applyBorder="1" applyAlignment="1" applyProtection="1">
      <alignment horizontal="center" vertical="center"/>
    </xf>
    <xf numFmtId="0" fontId="5" fillId="2" borderId="1" xfId="3" applyFont="1" applyFill="1" applyBorder="1" applyAlignment="1" applyProtection="1">
      <alignment horizontal="center" vertical="center" wrapText="1"/>
      <protection locked="0"/>
    </xf>
    <xf numFmtId="0" fontId="5" fillId="2" borderId="14" xfId="3" applyFont="1" applyFill="1" applyBorder="1" applyAlignment="1" applyProtection="1">
      <alignment horizontal="center" vertical="center" wrapText="1"/>
      <protection locked="0"/>
    </xf>
    <xf numFmtId="1" fontId="6" fillId="0" borderId="2" xfId="3" applyNumberFormat="1" applyFont="1" applyFill="1" applyBorder="1" applyAlignment="1">
      <alignment horizontal="center" vertical="center"/>
    </xf>
    <xf numFmtId="1" fontId="6" fillId="0" borderId="3" xfId="3" applyNumberFormat="1" applyFont="1" applyFill="1" applyBorder="1" applyAlignment="1">
      <alignment horizontal="center" vertical="center"/>
    </xf>
    <xf numFmtId="0" fontId="5" fillId="2" borderId="4" xfId="3" applyFont="1" applyFill="1" applyBorder="1" applyAlignment="1">
      <alignment horizontal="center" vertical="center" wrapText="1"/>
    </xf>
    <xf numFmtId="0" fontId="7" fillId="2" borderId="0" xfId="3" applyFont="1" applyFill="1" applyBorder="1" applyAlignment="1">
      <alignment horizontal="center" vertical="center"/>
    </xf>
    <xf numFmtId="0" fontId="5" fillId="2" borderId="8" xfId="3" applyFont="1" applyFill="1" applyBorder="1" applyAlignment="1" applyProtection="1">
      <alignment horizontal="center" vertical="center" wrapText="1"/>
    </xf>
    <xf numFmtId="1" fontId="6" fillId="0" borderId="5" xfId="3" applyNumberFormat="1" applyFont="1" applyFill="1" applyBorder="1" applyAlignment="1" applyProtection="1">
      <alignment horizontal="center" vertical="center"/>
      <protection locked="0"/>
    </xf>
    <xf numFmtId="1" fontId="6" fillId="0" borderId="6" xfId="3" applyNumberFormat="1" applyFont="1" applyFill="1" applyBorder="1" applyAlignment="1" applyProtection="1">
      <alignment horizontal="center" vertical="center"/>
      <protection locked="0"/>
    </xf>
    <xf numFmtId="166" fontId="4" fillId="2" borderId="0" xfId="3" applyNumberFormat="1" applyFont="1" applyFill="1" applyBorder="1" applyAlignment="1" applyProtection="1">
      <alignment horizontal="center" vertical="center"/>
    </xf>
    <xf numFmtId="0" fontId="5" fillId="2" borderId="0" xfId="3" applyFont="1" applyFill="1" applyBorder="1" applyAlignment="1">
      <alignment vertical="center"/>
    </xf>
    <xf numFmtId="166" fontId="2" fillId="2" borderId="0" xfId="3" applyNumberFormat="1" applyFont="1" applyFill="1" applyBorder="1" applyAlignment="1" applyProtection="1">
      <alignment vertical="center"/>
      <protection locked="0"/>
    </xf>
    <xf numFmtId="0" fontId="7" fillId="4" borderId="7" xfId="3" applyFont="1" applyFill="1" applyBorder="1" applyAlignment="1" applyProtection="1">
      <alignment horizontal="center" vertical="center" wrapText="1"/>
    </xf>
    <xf numFmtId="0" fontId="7" fillId="4" borderId="7" xfId="3" applyFont="1" applyFill="1" applyBorder="1" applyAlignment="1" applyProtection="1">
      <alignment horizontal="center" vertical="center"/>
    </xf>
    <xf numFmtId="0" fontId="2" fillId="2" borderId="0" xfId="3" applyFont="1" applyFill="1" applyAlignment="1" applyProtection="1">
      <alignment vertical="center"/>
      <protection locked="0"/>
    </xf>
    <xf numFmtId="0" fontId="2" fillId="0" borderId="12" xfId="9" applyFont="1" applyFill="1" applyBorder="1" applyAlignment="1" applyProtection="1">
      <alignment horizontal="justify" vertical="center" wrapText="1"/>
      <protection locked="0"/>
    </xf>
    <xf numFmtId="0" fontId="5" fillId="0" borderId="7" xfId="3" applyFont="1" applyFill="1" applyBorder="1" applyAlignment="1" applyProtection="1">
      <alignment horizontal="center" vertical="center" wrapText="1"/>
      <protection locked="0"/>
    </xf>
    <xf numFmtId="0" fontId="5" fillId="0" borderId="7" xfId="3" applyFont="1" applyFill="1" applyBorder="1" applyAlignment="1" applyProtection="1">
      <alignment horizontal="center" vertical="center"/>
      <protection locked="0"/>
    </xf>
    <xf numFmtId="0" fontId="5" fillId="0" borderId="7" xfId="3" applyFont="1" applyFill="1" applyBorder="1" applyAlignment="1" applyProtection="1">
      <protection locked="0"/>
    </xf>
    <xf numFmtId="0" fontId="2" fillId="2" borderId="0" xfId="3" applyFont="1" applyFill="1" applyBorder="1" applyAlignment="1" applyProtection="1">
      <alignment vertical="center"/>
      <protection locked="0"/>
    </xf>
    <xf numFmtId="0" fontId="2" fillId="0" borderId="7" xfId="3" applyFont="1" applyFill="1" applyBorder="1" applyAlignment="1" applyProtection="1">
      <alignment horizontal="justify" vertical="center" wrapText="1"/>
      <protection locked="0"/>
    </xf>
    <xf numFmtId="0" fontId="2" fillId="0" borderId="7" xfId="3" applyFont="1" applyFill="1" applyBorder="1" applyAlignment="1" applyProtection="1">
      <alignment horizontal="center" vertical="center" wrapText="1"/>
      <protection locked="0"/>
    </xf>
    <xf numFmtId="0" fontId="2" fillId="2" borderId="7" xfId="3" applyFont="1" applyFill="1" applyBorder="1" applyAlignment="1" applyProtection="1">
      <alignment horizontal="justify" vertical="top" wrapText="1"/>
      <protection locked="0"/>
    </xf>
    <xf numFmtId="10" fontId="2" fillId="0" borderId="7" xfId="6" applyNumberFormat="1" applyFont="1" applyBorder="1" applyAlignment="1" applyProtection="1">
      <alignment horizontal="center" vertical="center" wrapText="1"/>
      <protection locked="0"/>
    </xf>
    <xf numFmtId="9" fontId="2" fillId="0" borderId="7" xfId="0" applyNumberFormat="1" applyFont="1" applyBorder="1" applyAlignment="1" applyProtection="1">
      <alignment horizontal="center" vertical="center" wrapText="1"/>
      <protection locked="0"/>
    </xf>
    <xf numFmtId="0" fontId="2" fillId="2" borderId="22" xfId="0" applyFont="1" applyFill="1" applyBorder="1" applyAlignment="1" applyProtection="1">
      <alignment horizontal="center" vertical="center" wrapText="1"/>
      <protection locked="0"/>
    </xf>
    <xf numFmtId="0" fontId="2" fillId="0" borderId="7" xfId="9" applyFont="1" applyFill="1" applyBorder="1" applyAlignment="1" applyProtection="1">
      <alignment horizontal="center" vertical="center" wrapText="1"/>
      <protection locked="0"/>
    </xf>
    <xf numFmtId="0" fontId="7" fillId="4" borderId="7" xfId="0" applyFont="1" applyFill="1" applyBorder="1" applyAlignment="1" applyProtection="1">
      <alignment horizontal="center" vertical="center" wrapText="1"/>
    </xf>
    <xf numFmtId="166" fontId="4" fillId="2" borderId="0" xfId="0" applyNumberFormat="1" applyFont="1" applyFill="1" applyBorder="1" applyAlignment="1" applyProtection="1">
      <alignment horizontal="center" vertical="center"/>
    </xf>
    <xf numFmtId="0" fontId="9" fillId="3" borderId="7" xfId="9"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protection locked="0"/>
    </xf>
    <xf numFmtId="0" fontId="4" fillId="2" borderId="0" xfId="0" applyFont="1" applyFill="1" applyBorder="1" applyAlignment="1">
      <alignment horizontal="center" vertical="center" wrapText="1"/>
    </xf>
    <xf numFmtId="0" fontId="2" fillId="2" borderId="7" xfId="0" applyFont="1" applyFill="1" applyBorder="1" applyAlignment="1" applyProtection="1">
      <alignment horizontal="justify" vertical="center" wrapText="1"/>
      <protection locked="0"/>
    </xf>
    <xf numFmtId="0" fontId="2" fillId="2" borderId="7" xfId="0" applyFont="1" applyFill="1" applyBorder="1" applyAlignment="1" applyProtection="1">
      <alignment horizontal="justify" vertical="center" wrapText="1"/>
      <protection locked="0"/>
    </xf>
    <xf numFmtId="0" fontId="2" fillId="2" borderId="7" xfId="0" applyFont="1" applyFill="1" applyBorder="1" applyAlignment="1" applyProtection="1">
      <alignment horizontal="justify" vertical="center" wrapText="1"/>
      <protection locked="0"/>
    </xf>
    <xf numFmtId="166" fontId="4" fillId="2" borderId="0" xfId="0" applyNumberFormat="1" applyFont="1" applyFill="1" applyBorder="1" applyAlignment="1" applyProtection="1">
      <alignment horizontal="center" vertical="center"/>
    </xf>
    <xf numFmtId="0" fontId="7" fillId="4" borderId="7" xfId="0" applyFont="1" applyFill="1" applyBorder="1" applyAlignment="1" applyProtection="1">
      <alignment horizontal="center" vertical="center" wrapText="1"/>
    </xf>
    <xf numFmtId="0" fontId="9" fillId="3" borderId="7" xfId="9" applyFont="1" applyFill="1" applyBorder="1" applyAlignment="1" applyProtection="1">
      <alignment horizontal="center" vertical="center" wrapText="1"/>
    </xf>
    <xf numFmtId="0" fontId="2" fillId="2" borderId="7" xfId="0" applyFont="1" applyFill="1" applyBorder="1" applyAlignment="1" applyProtection="1">
      <alignment horizontal="justify" vertical="center" wrapText="1"/>
      <protection locked="0"/>
    </xf>
    <xf numFmtId="0" fontId="4" fillId="2" borderId="0" xfId="0" applyFont="1" applyFill="1" applyBorder="1" applyAlignment="1">
      <alignment horizontal="center" vertical="center" wrapText="1"/>
    </xf>
    <xf numFmtId="0" fontId="5" fillId="0" borderId="7" xfId="0" applyFont="1" applyFill="1" applyBorder="1" applyAlignment="1" applyProtection="1">
      <alignment horizontal="center" vertical="center" wrapText="1"/>
      <protection locked="0"/>
    </xf>
    <xf numFmtId="0" fontId="3" fillId="2" borderId="7" xfId="0" applyFont="1" applyFill="1" applyBorder="1" applyAlignment="1">
      <alignment horizontal="center" vertical="center"/>
    </xf>
    <xf numFmtId="0" fontId="4" fillId="2" borderId="26" xfId="0" applyFont="1" applyFill="1" applyBorder="1" applyAlignment="1" applyProtection="1">
      <alignment horizontal="center" vertical="center"/>
      <protection locked="0"/>
    </xf>
    <xf numFmtId="0" fontId="4" fillId="2" borderId="27" xfId="0" applyFont="1" applyFill="1" applyBorder="1" applyAlignment="1" applyProtection="1">
      <alignment horizontal="center" vertical="center"/>
      <protection locked="0"/>
    </xf>
    <xf numFmtId="0" fontId="23" fillId="2" borderId="25" xfId="0" applyFont="1" applyFill="1" applyBorder="1" applyAlignment="1" applyProtection="1">
      <alignment horizontal="center" vertical="center" wrapText="1"/>
      <protection locked="0"/>
    </xf>
    <xf numFmtId="0" fontId="23" fillId="2" borderId="13" xfId="0" applyFont="1" applyFill="1" applyBorder="1" applyAlignment="1" applyProtection="1">
      <alignment horizontal="center" vertical="center" wrapText="1"/>
      <protection locked="0"/>
    </xf>
    <xf numFmtId="0" fontId="23" fillId="2" borderId="28" xfId="0" applyFont="1" applyFill="1" applyBorder="1" applyAlignment="1" applyProtection="1">
      <alignment horizontal="center" vertical="center" wrapText="1"/>
      <protection locked="0"/>
    </xf>
    <xf numFmtId="0" fontId="4" fillId="2" borderId="33" xfId="0" applyFont="1" applyFill="1" applyBorder="1" applyAlignment="1" applyProtection="1">
      <alignment horizontal="center" vertical="center" wrapText="1"/>
      <protection locked="0"/>
    </xf>
    <xf numFmtId="0" fontId="4" fillId="2" borderId="34" xfId="0" applyFont="1" applyFill="1" applyBorder="1" applyAlignment="1" applyProtection="1">
      <alignment horizontal="center" vertical="center" wrapText="1"/>
      <protection locked="0"/>
    </xf>
    <xf numFmtId="14" fontId="2" fillId="2" borderId="9" xfId="0" applyNumberFormat="1" applyFont="1" applyFill="1" applyBorder="1" applyAlignment="1" applyProtection="1">
      <alignment horizontal="center" vertical="center" wrapText="1"/>
      <protection locked="0"/>
    </xf>
    <xf numFmtId="14" fontId="2" fillId="2" borderId="7" xfId="0" applyNumberFormat="1" applyFont="1" applyFill="1" applyBorder="1" applyAlignment="1" applyProtection="1">
      <alignment horizontal="center" vertical="center" wrapText="1"/>
      <protection locked="0"/>
    </xf>
    <xf numFmtId="14" fontId="2" fillId="2" borderId="29" xfId="0" applyNumberFormat="1" applyFont="1" applyFill="1" applyBorder="1" applyAlignment="1" applyProtection="1">
      <alignment horizontal="center" vertical="center" wrapText="1"/>
      <protection locked="0"/>
    </xf>
    <xf numFmtId="0" fontId="23" fillId="0" borderId="33" xfId="0" applyFont="1" applyBorder="1" applyAlignment="1" applyProtection="1">
      <alignment horizontal="center" vertical="center" wrapText="1"/>
      <protection locked="0"/>
    </xf>
    <xf numFmtId="0" fontId="23" fillId="0" borderId="34" xfId="0" applyFont="1" applyBorder="1" applyAlignment="1" applyProtection="1">
      <alignment horizontal="center" vertical="center" wrapText="1"/>
      <protection locked="0"/>
    </xf>
    <xf numFmtId="165" fontId="2" fillId="2" borderId="30" xfId="0" applyNumberFormat="1" applyFont="1" applyFill="1" applyBorder="1" applyAlignment="1" applyProtection="1">
      <alignment horizontal="center" vertical="center" wrapText="1"/>
      <protection locked="0"/>
    </xf>
    <xf numFmtId="165" fontId="2" fillId="2" borderId="31" xfId="0" applyNumberFormat="1" applyFont="1" applyFill="1" applyBorder="1" applyAlignment="1" applyProtection="1">
      <alignment horizontal="center" vertical="center" wrapText="1"/>
      <protection locked="0"/>
    </xf>
    <xf numFmtId="165" fontId="2" fillId="2" borderId="32" xfId="0" applyNumberFormat="1"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3" fillId="2" borderId="24" xfId="0" applyFont="1" applyFill="1" applyBorder="1" applyAlignment="1" applyProtection="1">
      <alignment horizontal="center" vertical="center" wrapText="1"/>
      <protection locked="0"/>
    </xf>
    <xf numFmtId="0" fontId="25" fillId="2" borderId="15" xfId="0" applyFont="1" applyFill="1" applyBorder="1" applyAlignment="1" applyProtection="1">
      <alignment horizontal="center" vertical="center" wrapText="1"/>
      <protection locked="0"/>
    </xf>
    <xf numFmtId="0" fontId="25" fillId="2" borderId="23" xfId="0" applyFont="1" applyFill="1" applyBorder="1" applyAlignment="1" applyProtection="1">
      <alignment horizontal="center" vertical="center" wrapText="1"/>
      <protection locked="0"/>
    </xf>
    <xf numFmtId="0" fontId="25" fillId="2" borderId="24" xfId="0" applyFont="1" applyFill="1" applyBorder="1" applyAlignment="1" applyProtection="1">
      <alignment horizontal="center" vertical="center" wrapText="1"/>
      <protection locked="0"/>
    </xf>
    <xf numFmtId="0" fontId="2" fillId="2" borderId="23" xfId="0"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justify" vertical="center" wrapText="1"/>
      <protection locked="0"/>
    </xf>
    <xf numFmtId="0" fontId="25" fillId="2" borderId="15" xfId="0" applyFont="1" applyFill="1" applyBorder="1" applyAlignment="1" applyProtection="1">
      <alignment horizontal="left" vertical="center" wrapText="1"/>
      <protection locked="0"/>
    </xf>
    <xf numFmtId="0" fontId="25" fillId="2" borderId="23" xfId="0" applyFont="1" applyFill="1" applyBorder="1" applyAlignment="1" applyProtection="1">
      <alignment horizontal="left" vertical="center" wrapText="1"/>
      <protection locked="0"/>
    </xf>
    <xf numFmtId="0" fontId="25" fillId="2" borderId="24" xfId="0" applyFont="1" applyFill="1" applyBorder="1" applyAlignment="1" applyProtection="1">
      <alignment horizontal="left" vertical="center" wrapText="1"/>
      <protection locked="0"/>
    </xf>
    <xf numFmtId="0" fontId="15" fillId="2" borderId="7" xfId="0" applyFont="1" applyFill="1" applyBorder="1" applyAlignment="1" applyProtection="1">
      <alignment horizontal="center" vertical="center" wrapText="1"/>
      <protection locked="0"/>
    </xf>
    <xf numFmtId="0" fontId="26" fillId="2" borderId="15" xfId="0"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26" fillId="2" borderId="24" xfId="0" applyFont="1" applyFill="1" applyBorder="1" applyAlignment="1" applyProtection="1">
      <alignment horizontal="left" vertical="center" wrapText="1"/>
      <protection locked="0"/>
    </xf>
    <xf numFmtId="0" fontId="4" fillId="2" borderId="0" xfId="0" applyFont="1" applyFill="1" applyBorder="1" applyAlignment="1">
      <alignment horizontal="center" vertical="center"/>
    </xf>
    <xf numFmtId="166" fontId="4" fillId="2" borderId="0" xfId="0" applyNumberFormat="1" applyFont="1" applyFill="1" applyBorder="1" applyAlignment="1" applyProtection="1">
      <alignment horizontal="center" vertical="center"/>
    </xf>
    <xf numFmtId="0" fontId="4" fillId="2" borderId="0" xfId="0" applyFont="1" applyFill="1" applyAlignment="1" applyProtection="1">
      <alignment horizontal="center" vertical="center"/>
    </xf>
    <xf numFmtId="0" fontId="9" fillId="3" borderId="25" xfId="4" applyFont="1" applyFill="1" applyBorder="1" applyAlignment="1" applyProtection="1">
      <alignment horizontal="center" vertical="center" wrapText="1"/>
    </xf>
    <xf numFmtId="0" fontId="9" fillId="3" borderId="9" xfId="4" applyFont="1" applyFill="1" applyBorder="1" applyAlignment="1" applyProtection="1">
      <alignment horizontal="center" vertical="center" wrapText="1"/>
    </xf>
    <xf numFmtId="0" fontId="9" fillId="3" borderId="13" xfId="4" applyFont="1" applyFill="1" applyBorder="1" applyAlignment="1" applyProtection="1">
      <alignment horizontal="center" vertical="center" wrapText="1"/>
    </xf>
    <xf numFmtId="0" fontId="9" fillId="3" borderId="7" xfId="4" applyFont="1" applyFill="1" applyBorder="1" applyAlignment="1" applyProtection="1">
      <alignment horizontal="center" vertical="center" wrapText="1"/>
    </xf>
    <xf numFmtId="0" fontId="9" fillId="3" borderId="15" xfId="4" applyFont="1" applyFill="1" applyBorder="1" applyAlignment="1" applyProtection="1">
      <alignment horizontal="center" vertical="center" wrapText="1"/>
    </xf>
    <xf numFmtId="0" fontId="9" fillId="3" borderId="23" xfId="4" applyFont="1" applyFill="1" applyBorder="1" applyAlignment="1" applyProtection="1">
      <alignment horizontal="center" vertical="center" wrapText="1"/>
    </xf>
    <xf numFmtId="0" fontId="9" fillId="3" borderId="24" xfId="4" applyFont="1" applyFill="1" applyBorder="1" applyAlignment="1" applyProtection="1">
      <alignment horizontal="center" vertical="center" wrapText="1"/>
    </xf>
    <xf numFmtId="0" fontId="19" fillId="4" borderId="7" xfId="0" applyFont="1" applyFill="1" applyBorder="1" applyAlignment="1" applyProtection="1">
      <alignment horizontal="center" vertical="center" wrapText="1"/>
    </xf>
    <xf numFmtId="0" fontId="19" fillId="4" borderId="7" xfId="0" applyFont="1" applyFill="1" applyBorder="1" applyAlignment="1" applyProtection="1"/>
    <xf numFmtId="0" fontId="20" fillId="6" borderId="7" xfId="0" applyFont="1" applyFill="1" applyBorder="1" applyAlignment="1" applyProtection="1">
      <alignment horizontal="center" vertical="center" wrapText="1"/>
    </xf>
    <xf numFmtId="0" fontId="3" fillId="7" borderId="7" xfId="0" applyNumberFormat="1" applyFont="1" applyFill="1" applyBorder="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4" fillId="2" borderId="0"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xf>
    <xf numFmtId="0" fontId="4" fillId="2" borderId="21" xfId="0" applyFont="1" applyFill="1" applyBorder="1" applyAlignment="1" applyProtection="1">
      <alignment horizontal="center" vertical="center"/>
    </xf>
    <xf numFmtId="166" fontId="5" fillId="2" borderId="19" xfId="0" applyNumberFormat="1" applyFont="1" applyFill="1" applyBorder="1" applyAlignment="1" applyProtection="1">
      <alignment horizontal="right" vertical="center"/>
    </xf>
    <xf numFmtId="166" fontId="2" fillId="2" borderId="17" xfId="0" applyNumberFormat="1" applyFont="1" applyFill="1" applyBorder="1" applyAlignment="1" applyProtection="1">
      <alignment horizontal="center" vertical="center" wrapText="1"/>
      <protection locked="0"/>
    </xf>
    <xf numFmtId="166" fontId="2" fillId="2" borderId="18" xfId="0" applyNumberFormat="1" applyFont="1" applyFill="1" applyBorder="1" applyAlignment="1" applyProtection="1">
      <alignment horizontal="center" vertical="center" wrapText="1"/>
      <protection locked="0"/>
    </xf>
    <xf numFmtId="166" fontId="2" fillId="2" borderId="2" xfId="0" applyNumberFormat="1" applyFont="1" applyFill="1" applyBorder="1" applyAlignment="1" applyProtection="1">
      <alignment horizontal="center" vertical="center" wrapText="1"/>
      <protection locked="0"/>
    </xf>
    <xf numFmtId="166" fontId="2" fillId="2" borderId="16" xfId="0" applyNumberFormat="1" applyFont="1" applyFill="1" applyBorder="1" applyAlignment="1" applyProtection="1">
      <alignment horizontal="center" vertical="center" wrapText="1"/>
      <protection locked="0"/>
    </xf>
    <xf numFmtId="166" fontId="2" fillId="2" borderId="0" xfId="0" applyNumberFormat="1" applyFont="1" applyFill="1" applyBorder="1" applyAlignment="1" applyProtection="1">
      <alignment horizontal="center" vertical="center" wrapText="1"/>
      <protection locked="0"/>
    </xf>
    <xf numFmtId="166" fontId="2" fillId="2" borderId="19" xfId="0" applyNumberFormat="1" applyFont="1" applyFill="1" applyBorder="1" applyAlignment="1" applyProtection="1">
      <alignment horizontal="center" vertical="center" wrapText="1"/>
      <protection locked="0"/>
    </xf>
    <xf numFmtId="166" fontId="2" fillId="2" borderId="20" xfId="0" applyNumberFormat="1" applyFont="1" applyFill="1" applyBorder="1" applyAlignment="1" applyProtection="1">
      <alignment horizontal="center" vertical="center" wrapText="1"/>
      <protection locked="0"/>
    </xf>
    <xf numFmtId="166" fontId="2" fillId="2" borderId="21" xfId="0" applyNumberFormat="1" applyFont="1" applyFill="1" applyBorder="1" applyAlignment="1" applyProtection="1">
      <alignment horizontal="center" vertical="center" wrapText="1"/>
      <protection locked="0"/>
    </xf>
    <xf numFmtId="166" fontId="2" fillId="2" borderId="11" xfId="0" applyNumberFormat="1" applyFont="1" applyFill="1" applyBorder="1" applyAlignment="1" applyProtection="1">
      <alignment horizontal="center" vertical="center" wrapText="1"/>
      <protection locked="0"/>
    </xf>
    <xf numFmtId="166" fontId="2" fillId="2" borderId="17" xfId="0" applyNumberFormat="1" applyFont="1" applyFill="1" applyBorder="1" applyAlignment="1" applyProtection="1">
      <alignment horizontal="justify" vertical="justify"/>
      <protection locked="0"/>
    </xf>
    <xf numFmtId="166" fontId="2" fillId="2" borderId="18" xfId="0" applyNumberFormat="1" applyFont="1" applyFill="1" applyBorder="1" applyAlignment="1" applyProtection="1">
      <alignment horizontal="justify" vertical="justify"/>
      <protection locked="0"/>
    </xf>
    <xf numFmtId="166" fontId="2" fillId="2" borderId="2" xfId="0" applyNumberFormat="1" applyFont="1" applyFill="1" applyBorder="1" applyAlignment="1" applyProtection="1">
      <alignment horizontal="justify" vertical="justify"/>
      <protection locked="0"/>
    </xf>
    <xf numFmtId="166" fontId="2" fillId="2" borderId="16" xfId="0" applyNumberFormat="1" applyFont="1" applyFill="1" applyBorder="1" applyAlignment="1" applyProtection="1">
      <alignment horizontal="justify" vertical="justify"/>
      <protection locked="0"/>
    </xf>
    <xf numFmtId="166" fontId="2" fillId="2" borderId="0" xfId="0" applyNumberFormat="1" applyFont="1" applyFill="1" applyBorder="1" applyAlignment="1" applyProtection="1">
      <alignment horizontal="justify" vertical="justify"/>
      <protection locked="0"/>
    </xf>
    <xf numFmtId="166" fontId="2" fillId="2" borderId="19" xfId="0" applyNumberFormat="1" applyFont="1" applyFill="1" applyBorder="1" applyAlignment="1" applyProtection="1">
      <alignment horizontal="justify" vertical="justify"/>
      <protection locked="0"/>
    </xf>
    <xf numFmtId="166" fontId="2" fillId="2" borderId="20" xfId="0" applyNumberFormat="1" applyFont="1" applyFill="1" applyBorder="1" applyAlignment="1" applyProtection="1">
      <alignment horizontal="justify" vertical="justify"/>
      <protection locked="0"/>
    </xf>
    <xf numFmtId="166" fontId="2" fillId="2" borderId="21" xfId="0" applyNumberFormat="1" applyFont="1" applyFill="1" applyBorder="1" applyAlignment="1" applyProtection="1">
      <alignment horizontal="justify" vertical="justify"/>
      <protection locked="0"/>
    </xf>
    <xf numFmtId="166" fontId="2" fillId="2" borderId="11" xfId="0" applyNumberFormat="1" applyFont="1" applyFill="1" applyBorder="1" applyAlignment="1" applyProtection="1">
      <alignment horizontal="justify" vertical="justify"/>
      <protection locked="0"/>
    </xf>
    <xf numFmtId="166" fontId="2" fillId="2" borderId="7" xfId="0" applyNumberFormat="1" applyFont="1" applyFill="1" applyBorder="1" applyAlignment="1" applyProtection="1">
      <alignment horizontal="center" vertical="center" wrapText="1"/>
      <protection locked="0"/>
    </xf>
    <xf numFmtId="166" fontId="3" fillId="2" borderId="18" xfId="0" applyNumberFormat="1" applyFont="1" applyFill="1" applyBorder="1" applyAlignment="1" applyProtection="1">
      <alignment horizontal="center" vertical="center" wrapText="1"/>
      <protection locked="0"/>
    </xf>
    <xf numFmtId="166" fontId="3" fillId="2" borderId="2" xfId="0" applyNumberFormat="1" applyFont="1" applyFill="1" applyBorder="1" applyAlignment="1" applyProtection="1">
      <alignment horizontal="center" vertical="center" wrapText="1"/>
      <protection locked="0"/>
    </xf>
    <xf numFmtId="166" fontId="3" fillId="2" borderId="16" xfId="0" applyNumberFormat="1" applyFont="1" applyFill="1" applyBorder="1" applyAlignment="1" applyProtection="1">
      <alignment horizontal="center" vertical="center" wrapText="1"/>
      <protection locked="0"/>
    </xf>
    <xf numFmtId="166" fontId="3" fillId="2" borderId="0" xfId="0" applyNumberFormat="1" applyFont="1" applyFill="1" applyBorder="1" applyAlignment="1" applyProtection="1">
      <alignment horizontal="center" vertical="center" wrapText="1"/>
      <protection locked="0"/>
    </xf>
    <xf numFmtId="166" fontId="3" fillId="2" borderId="19" xfId="0" applyNumberFormat="1" applyFont="1" applyFill="1" applyBorder="1" applyAlignment="1" applyProtection="1">
      <alignment horizontal="center" vertical="center" wrapText="1"/>
      <protection locked="0"/>
    </xf>
    <xf numFmtId="166" fontId="3" fillId="2" borderId="20" xfId="0" applyNumberFormat="1" applyFont="1" applyFill="1" applyBorder="1" applyAlignment="1" applyProtection="1">
      <alignment horizontal="center" vertical="center" wrapText="1"/>
      <protection locked="0"/>
    </xf>
    <xf numFmtId="166" fontId="3" fillId="2" borderId="21" xfId="0" applyNumberFormat="1" applyFont="1" applyFill="1" applyBorder="1" applyAlignment="1" applyProtection="1">
      <alignment horizontal="center" vertical="center" wrapText="1"/>
      <protection locked="0"/>
    </xf>
    <xf numFmtId="166" fontId="3" fillId="2" borderId="11" xfId="0" applyNumberFormat="1" applyFont="1" applyFill="1" applyBorder="1" applyAlignment="1" applyProtection="1">
      <alignment horizontal="center" vertical="center" wrapText="1"/>
      <protection locked="0"/>
    </xf>
    <xf numFmtId="166" fontId="2" fillId="2" borderId="7" xfId="0" applyNumberFormat="1" applyFont="1" applyFill="1" applyBorder="1" applyAlignment="1" applyProtection="1">
      <alignment horizontal="center" vertical="center"/>
      <protection locked="0"/>
    </xf>
    <xf numFmtId="166" fontId="3" fillId="2" borderId="7" xfId="0" applyNumberFormat="1" applyFont="1" applyFill="1" applyBorder="1" applyAlignment="1" applyProtection="1">
      <alignment horizontal="center" vertical="center"/>
      <protection locked="0"/>
    </xf>
    <xf numFmtId="0" fontId="7" fillId="4" borderId="22" xfId="4" applyFont="1" applyFill="1" applyBorder="1" applyAlignment="1" applyProtection="1">
      <alignment horizontal="center" vertical="center" wrapText="1"/>
    </xf>
    <xf numFmtId="0" fontId="7" fillId="4" borderId="12" xfId="4" applyFont="1" applyFill="1" applyBorder="1" applyAlignment="1" applyProtection="1">
      <alignment horizontal="center" vertical="center" wrapText="1"/>
    </xf>
    <xf numFmtId="0" fontId="14" fillId="4" borderId="15" xfId="4" applyFont="1" applyFill="1" applyBorder="1" applyAlignment="1" applyProtection="1">
      <alignment horizontal="center" vertical="center" wrapText="1"/>
    </xf>
    <xf numFmtId="0" fontId="14" fillId="4" borderId="23" xfId="4" applyFont="1" applyFill="1" applyBorder="1" applyAlignment="1" applyProtection="1">
      <alignment horizontal="center" vertical="center" wrapText="1"/>
    </xf>
    <xf numFmtId="0" fontId="14" fillId="4" borderId="24" xfId="4"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7" xfId="0" applyFont="1" applyFill="1" applyBorder="1" applyAlignment="1" applyProtection="1"/>
    <xf numFmtId="0" fontId="2" fillId="2" borderId="17" xfId="0" applyFont="1" applyFill="1" applyBorder="1" applyAlignment="1" applyProtection="1">
      <alignment horizontal="center" vertical="center" wrapText="1"/>
      <protection locked="0"/>
    </xf>
    <xf numFmtId="0" fontId="3" fillId="2" borderId="18"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protection locked="0"/>
    </xf>
    <xf numFmtId="0" fontId="3" fillId="2" borderId="16"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19" xfId="0" applyFont="1" applyFill="1" applyBorder="1" applyAlignment="1" applyProtection="1">
      <alignment horizontal="center" vertical="center" wrapText="1"/>
      <protection locked="0"/>
    </xf>
    <xf numFmtId="0" fontId="3" fillId="2" borderId="20" xfId="0" applyFont="1" applyFill="1" applyBorder="1" applyAlignment="1" applyProtection="1">
      <alignment horizontal="center" vertical="center" wrapText="1"/>
      <protection locked="0"/>
    </xf>
    <xf numFmtId="0" fontId="3" fillId="2" borderId="21" xfId="0" applyFont="1" applyFill="1" applyBorder="1" applyAlignment="1" applyProtection="1">
      <alignment horizontal="center" vertical="center" wrapText="1"/>
      <protection locked="0"/>
    </xf>
    <xf numFmtId="0" fontId="3" fillId="2" borderId="11" xfId="0" applyFont="1" applyFill="1" applyBorder="1" applyAlignment="1" applyProtection="1">
      <alignment horizontal="center" vertical="center" wrapText="1"/>
      <protection locked="0"/>
    </xf>
    <xf numFmtId="0" fontId="3" fillId="2" borderId="18"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protection locked="0"/>
    </xf>
    <xf numFmtId="0" fontId="3" fillId="2" borderId="16" xfId="0" applyFont="1" applyFill="1" applyBorder="1" applyAlignment="1" applyProtection="1">
      <alignment horizontal="center" vertical="center"/>
      <protection locked="0"/>
    </xf>
    <xf numFmtId="0" fontId="3" fillId="2" borderId="0" xfId="0" applyFont="1" applyFill="1" applyBorder="1" applyAlignment="1" applyProtection="1">
      <alignment horizontal="center" vertical="center"/>
      <protection locked="0"/>
    </xf>
    <xf numFmtId="0" fontId="3" fillId="2" borderId="19" xfId="0" applyFont="1" applyFill="1" applyBorder="1" applyAlignment="1" applyProtection="1">
      <alignment horizontal="center" vertical="center"/>
      <protection locked="0"/>
    </xf>
    <xf numFmtId="0" fontId="3" fillId="2" borderId="20" xfId="0" applyFont="1" applyFill="1" applyBorder="1" applyAlignment="1" applyProtection="1">
      <alignment horizontal="center" vertical="center"/>
      <protection locked="0"/>
    </xf>
    <xf numFmtId="0" fontId="3" fillId="2" borderId="21"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2" fillId="2" borderId="17" xfId="0" applyFont="1" applyFill="1" applyBorder="1" applyAlignment="1" applyProtection="1">
      <alignment horizontal="center" vertical="center"/>
      <protection locked="0"/>
    </xf>
    <xf numFmtId="0" fontId="7" fillId="4" borderId="22" xfId="9" applyFont="1" applyFill="1" applyBorder="1" applyAlignment="1" applyProtection="1">
      <alignment horizontal="center" vertical="center" wrapText="1"/>
    </xf>
    <xf numFmtId="0" fontId="7" fillId="4" borderId="12" xfId="9" applyFont="1" applyFill="1" applyBorder="1" applyAlignment="1" applyProtection="1">
      <alignment horizontal="center" vertical="center" wrapText="1"/>
    </xf>
    <xf numFmtId="0" fontId="14" fillId="4" borderId="15" xfId="9" applyFont="1" applyFill="1" applyBorder="1" applyAlignment="1" applyProtection="1">
      <alignment horizontal="center" vertical="center" wrapText="1"/>
    </xf>
    <xf numFmtId="0" fontId="14" fillId="4" borderId="23" xfId="9" applyFont="1" applyFill="1" applyBorder="1" applyAlignment="1" applyProtection="1">
      <alignment horizontal="center" vertical="center" wrapText="1"/>
    </xf>
    <xf numFmtId="0" fontId="14" fillId="4" borderId="24" xfId="9" applyFont="1" applyFill="1" applyBorder="1" applyAlignment="1" applyProtection="1">
      <alignment horizontal="center" vertical="center" wrapText="1"/>
    </xf>
    <xf numFmtId="0" fontId="7" fillId="4" borderId="7" xfId="3" applyFont="1" applyFill="1" applyBorder="1" applyAlignment="1" applyProtection="1">
      <alignment horizontal="center" vertical="center" wrapText="1"/>
    </xf>
    <xf numFmtId="0" fontId="7" fillId="4" borderId="7" xfId="3" applyFont="1" applyFill="1" applyBorder="1" applyAlignment="1" applyProtection="1"/>
    <xf numFmtId="166" fontId="5" fillId="2" borderId="19" xfId="3" applyNumberFormat="1" applyFont="1" applyFill="1" applyBorder="1" applyAlignment="1" applyProtection="1">
      <alignment horizontal="right" vertical="center"/>
    </xf>
    <xf numFmtId="0" fontId="2" fillId="2" borderId="17" xfId="3" applyFont="1" applyFill="1" applyBorder="1" applyAlignment="1" applyProtection="1">
      <alignment horizontal="center" vertical="center" wrapText="1"/>
      <protection locked="0"/>
    </xf>
    <xf numFmtId="0" fontId="2" fillId="2" borderId="18" xfId="3" applyFont="1" applyFill="1" applyBorder="1" applyAlignment="1" applyProtection="1">
      <alignment horizontal="center" vertical="center" wrapText="1"/>
      <protection locked="0"/>
    </xf>
    <xf numFmtId="0" fontId="2" fillId="2" borderId="2" xfId="3" applyFont="1" applyFill="1" applyBorder="1" applyAlignment="1" applyProtection="1">
      <alignment horizontal="center" vertical="center" wrapText="1"/>
      <protection locked="0"/>
    </xf>
    <xf numFmtId="0" fontId="2" fillId="2" borderId="16" xfId="3" applyFont="1" applyFill="1" applyBorder="1" applyAlignment="1" applyProtection="1">
      <alignment horizontal="center" vertical="center" wrapText="1"/>
      <protection locked="0"/>
    </xf>
    <xf numFmtId="0" fontId="2" fillId="2" borderId="0" xfId="3" applyFont="1" applyFill="1" applyBorder="1" applyAlignment="1" applyProtection="1">
      <alignment horizontal="center" vertical="center" wrapText="1"/>
      <protection locked="0"/>
    </xf>
    <xf numFmtId="0" fontId="2" fillId="2" borderId="19" xfId="3" applyFont="1" applyFill="1" applyBorder="1" applyAlignment="1" applyProtection="1">
      <alignment horizontal="center" vertical="center" wrapText="1"/>
      <protection locked="0"/>
    </xf>
    <xf numFmtId="0" fontId="2" fillId="2" borderId="20" xfId="3" applyFont="1" applyFill="1" applyBorder="1" applyAlignment="1" applyProtection="1">
      <alignment horizontal="center" vertical="center" wrapText="1"/>
      <protection locked="0"/>
    </xf>
    <xf numFmtId="0" fontId="2" fillId="2" borderId="21" xfId="3" applyFont="1" applyFill="1" applyBorder="1" applyAlignment="1" applyProtection="1">
      <alignment horizontal="center" vertical="center" wrapText="1"/>
      <protection locked="0"/>
    </xf>
    <xf numFmtId="0" fontId="2" fillId="2" borderId="11" xfId="3" applyFont="1" applyFill="1" applyBorder="1" applyAlignment="1" applyProtection="1">
      <alignment horizontal="center" vertical="center" wrapText="1"/>
      <protection locked="0"/>
    </xf>
    <xf numFmtId="0" fontId="2" fillId="2" borderId="17" xfId="3" applyFont="1" applyFill="1" applyBorder="1" applyAlignment="1" applyProtection="1">
      <alignment horizontal="center" vertical="center"/>
      <protection locked="0"/>
    </xf>
    <xf numFmtId="0" fontId="2" fillId="2" borderId="18" xfId="3" applyFont="1" applyFill="1" applyBorder="1" applyAlignment="1" applyProtection="1">
      <alignment horizontal="center" vertical="center"/>
      <protection locked="0"/>
    </xf>
    <xf numFmtId="0" fontId="2" fillId="2" borderId="2" xfId="3" applyFont="1" applyFill="1" applyBorder="1" applyAlignment="1" applyProtection="1">
      <alignment horizontal="center" vertical="center"/>
      <protection locked="0"/>
    </xf>
    <xf numFmtId="0" fontId="2" fillId="2" borderId="16" xfId="3" applyFont="1" applyFill="1" applyBorder="1" applyAlignment="1" applyProtection="1">
      <alignment horizontal="center" vertical="center"/>
      <protection locked="0"/>
    </xf>
    <xf numFmtId="0" fontId="2" fillId="2" borderId="0" xfId="3" applyFont="1" applyFill="1" applyBorder="1" applyAlignment="1" applyProtection="1">
      <alignment horizontal="center" vertical="center"/>
      <protection locked="0"/>
    </xf>
    <xf numFmtId="0" fontId="2" fillId="2" borderId="19" xfId="3" applyFont="1" applyFill="1" applyBorder="1" applyAlignment="1" applyProtection="1">
      <alignment horizontal="center" vertical="center"/>
      <protection locked="0"/>
    </xf>
    <xf numFmtId="0" fontId="2" fillId="2" borderId="20" xfId="3" applyFont="1" applyFill="1" applyBorder="1" applyAlignment="1" applyProtection="1">
      <alignment horizontal="center" vertical="center"/>
      <protection locked="0"/>
    </xf>
    <xf numFmtId="0" fontId="2" fillId="2" borderId="21" xfId="3" applyFont="1" applyFill="1" applyBorder="1" applyAlignment="1" applyProtection="1">
      <alignment horizontal="center" vertical="center"/>
      <protection locked="0"/>
    </xf>
    <xf numFmtId="0" fontId="2" fillId="2" borderId="11" xfId="3" applyFont="1" applyFill="1" applyBorder="1" applyAlignment="1" applyProtection="1">
      <alignment horizontal="center" vertical="center"/>
      <protection locked="0"/>
    </xf>
    <xf numFmtId="166" fontId="2" fillId="2" borderId="17" xfId="3" applyNumberFormat="1" applyFont="1" applyFill="1" applyBorder="1" applyAlignment="1" applyProtection="1">
      <alignment horizontal="center" vertical="center" wrapText="1"/>
      <protection locked="0"/>
    </xf>
    <xf numFmtId="166" fontId="2" fillId="2" borderId="18" xfId="3" applyNumberFormat="1" applyFont="1" applyFill="1" applyBorder="1" applyAlignment="1" applyProtection="1">
      <alignment horizontal="center" vertical="center" wrapText="1"/>
      <protection locked="0"/>
    </xf>
    <xf numFmtId="166" fontId="2" fillId="2" borderId="2" xfId="3" applyNumberFormat="1" applyFont="1" applyFill="1" applyBorder="1" applyAlignment="1" applyProtection="1">
      <alignment horizontal="center" vertical="center" wrapText="1"/>
      <protection locked="0"/>
    </xf>
    <xf numFmtId="166" fontId="2" fillId="2" borderId="16" xfId="3" applyNumberFormat="1" applyFont="1" applyFill="1" applyBorder="1" applyAlignment="1" applyProtection="1">
      <alignment horizontal="center" vertical="center" wrapText="1"/>
      <protection locked="0"/>
    </xf>
    <xf numFmtId="166" fontId="2" fillId="2" borderId="0" xfId="3" applyNumberFormat="1" applyFont="1" applyFill="1" applyBorder="1" applyAlignment="1" applyProtection="1">
      <alignment horizontal="center" vertical="center" wrapText="1"/>
      <protection locked="0"/>
    </xf>
    <xf numFmtId="166" fontId="2" fillId="2" borderId="19" xfId="3" applyNumberFormat="1" applyFont="1" applyFill="1" applyBorder="1" applyAlignment="1" applyProtection="1">
      <alignment horizontal="center" vertical="center" wrapText="1"/>
      <protection locked="0"/>
    </xf>
    <xf numFmtId="166" fontId="2" fillId="2" borderId="20" xfId="3" applyNumberFormat="1" applyFont="1" applyFill="1" applyBorder="1" applyAlignment="1" applyProtection="1">
      <alignment horizontal="center" vertical="center" wrapText="1"/>
      <protection locked="0"/>
    </xf>
    <xf numFmtId="166" fontId="2" fillId="2" borderId="21" xfId="3" applyNumberFormat="1" applyFont="1" applyFill="1" applyBorder="1" applyAlignment="1" applyProtection="1">
      <alignment horizontal="center" vertical="center" wrapText="1"/>
      <protection locked="0"/>
    </xf>
    <xf numFmtId="166" fontId="2" fillId="2" borderId="11" xfId="3" applyNumberFormat="1" applyFont="1" applyFill="1" applyBorder="1" applyAlignment="1" applyProtection="1">
      <alignment horizontal="center" vertical="center" wrapText="1"/>
      <protection locked="0"/>
    </xf>
    <xf numFmtId="166" fontId="2" fillId="2" borderId="7" xfId="3" applyNumberFormat="1" applyFont="1" applyFill="1" applyBorder="1" applyAlignment="1" applyProtection="1">
      <alignment horizontal="center" vertical="center"/>
      <protection locked="0"/>
    </xf>
    <xf numFmtId="0" fontId="4" fillId="2" borderId="21" xfId="3" applyFont="1" applyFill="1" applyBorder="1" applyAlignment="1" applyProtection="1">
      <alignment horizontal="center" vertical="center"/>
    </xf>
    <xf numFmtId="0" fontId="2" fillId="2" borderId="17" xfId="3" applyNumberFormat="1" applyFont="1" applyFill="1" applyBorder="1" applyAlignment="1" applyProtection="1">
      <alignment horizontal="justify" vertical="justify" readingOrder="1"/>
      <protection locked="0"/>
    </xf>
    <xf numFmtId="0" fontId="2" fillId="2" borderId="18" xfId="3" applyNumberFormat="1" applyFont="1" applyFill="1" applyBorder="1" applyAlignment="1" applyProtection="1">
      <alignment horizontal="justify" vertical="justify" readingOrder="1"/>
      <protection locked="0"/>
    </xf>
    <xf numFmtId="0" fontId="2" fillId="2" borderId="2" xfId="3" applyNumberFormat="1" applyFont="1" applyFill="1" applyBorder="1" applyAlignment="1" applyProtection="1">
      <alignment horizontal="justify" vertical="justify" readingOrder="1"/>
      <protection locked="0"/>
    </xf>
    <xf numFmtId="0" fontId="2" fillId="2" borderId="16" xfId="3" applyNumberFormat="1" applyFont="1" applyFill="1" applyBorder="1" applyAlignment="1" applyProtection="1">
      <alignment horizontal="justify" vertical="justify" readingOrder="1"/>
      <protection locked="0"/>
    </xf>
    <xf numFmtId="0" fontId="2" fillId="2" borderId="0" xfId="3" applyNumberFormat="1" applyFont="1" applyFill="1" applyBorder="1" applyAlignment="1" applyProtection="1">
      <alignment horizontal="justify" vertical="justify" readingOrder="1"/>
      <protection locked="0"/>
    </xf>
    <xf numFmtId="0" fontId="2" fillId="2" borderId="19" xfId="3" applyNumberFormat="1" applyFont="1" applyFill="1" applyBorder="1" applyAlignment="1" applyProtection="1">
      <alignment horizontal="justify" vertical="justify" readingOrder="1"/>
      <protection locked="0"/>
    </xf>
    <xf numFmtId="0" fontId="2" fillId="2" borderId="20" xfId="3" applyNumberFormat="1" applyFont="1" applyFill="1" applyBorder="1" applyAlignment="1" applyProtection="1">
      <alignment horizontal="justify" vertical="justify" readingOrder="1"/>
      <protection locked="0"/>
    </xf>
    <xf numFmtId="0" fontId="2" fillId="2" borderId="21" xfId="3" applyNumberFormat="1" applyFont="1" applyFill="1" applyBorder="1" applyAlignment="1" applyProtection="1">
      <alignment horizontal="justify" vertical="justify" readingOrder="1"/>
      <protection locked="0"/>
    </xf>
    <xf numFmtId="0" fontId="2" fillId="2" borderId="11" xfId="3" applyNumberFormat="1" applyFont="1" applyFill="1" applyBorder="1" applyAlignment="1" applyProtection="1">
      <alignment horizontal="justify" vertical="justify" readingOrder="1"/>
      <protection locked="0"/>
    </xf>
    <xf numFmtId="166" fontId="2" fillId="2" borderId="17" xfId="3" applyNumberFormat="1" applyFont="1" applyFill="1" applyBorder="1" applyAlignment="1" applyProtection="1">
      <alignment horizontal="justify" vertical="justify"/>
      <protection locked="0"/>
    </xf>
    <xf numFmtId="166" fontId="2" fillId="2" borderId="18" xfId="3" applyNumberFormat="1" applyFont="1" applyFill="1" applyBorder="1" applyAlignment="1" applyProtection="1">
      <alignment horizontal="justify" vertical="justify"/>
      <protection locked="0"/>
    </xf>
    <xf numFmtId="166" fontId="2" fillId="2" borderId="2" xfId="3" applyNumberFormat="1" applyFont="1" applyFill="1" applyBorder="1" applyAlignment="1" applyProtection="1">
      <alignment horizontal="justify" vertical="justify"/>
      <protection locked="0"/>
    </xf>
    <xf numFmtId="166" fontId="2" fillId="2" borderId="16" xfId="3" applyNumberFormat="1" applyFont="1" applyFill="1" applyBorder="1" applyAlignment="1" applyProtection="1">
      <alignment horizontal="justify" vertical="justify"/>
      <protection locked="0"/>
    </xf>
    <xf numFmtId="166" fontId="2" fillId="2" borderId="0" xfId="3" applyNumberFormat="1" applyFont="1" applyFill="1" applyBorder="1" applyAlignment="1" applyProtection="1">
      <alignment horizontal="justify" vertical="justify"/>
      <protection locked="0"/>
    </xf>
    <xf numFmtId="166" fontId="2" fillId="2" borderId="19" xfId="3" applyNumberFormat="1" applyFont="1" applyFill="1" applyBorder="1" applyAlignment="1" applyProtection="1">
      <alignment horizontal="justify" vertical="justify"/>
      <protection locked="0"/>
    </xf>
    <xf numFmtId="166" fontId="2" fillId="2" borderId="20" xfId="3" applyNumberFormat="1" applyFont="1" applyFill="1" applyBorder="1" applyAlignment="1" applyProtection="1">
      <alignment horizontal="justify" vertical="justify"/>
      <protection locked="0"/>
    </xf>
    <xf numFmtId="166" fontId="2" fillId="2" borderId="21" xfId="3" applyNumberFormat="1" applyFont="1" applyFill="1" applyBorder="1" applyAlignment="1" applyProtection="1">
      <alignment horizontal="justify" vertical="justify"/>
      <protection locked="0"/>
    </xf>
    <xf numFmtId="166" fontId="2" fillId="2" borderId="11" xfId="3" applyNumberFormat="1" applyFont="1" applyFill="1" applyBorder="1" applyAlignment="1" applyProtection="1">
      <alignment horizontal="justify" vertical="justify"/>
      <protection locked="0"/>
    </xf>
    <xf numFmtId="166" fontId="2" fillId="2" borderId="7" xfId="3" applyNumberFormat="1" applyFont="1" applyFill="1" applyBorder="1" applyAlignment="1" applyProtection="1">
      <alignment horizontal="center" vertical="center" wrapText="1"/>
      <protection locked="0"/>
    </xf>
    <xf numFmtId="0" fontId="20" fillId="6" borderId="7" xfId="3" applyFont="1" applyFill="1" applyBorder="1" applyAlignment="1" applyProtection="1">
      <alignment horizontal="center" vertical="center" wrapText="1"/>
    </xf>
    <xf numFmtId="0" fontId="2" fillId="7" borderId="7" xfId="3" applyNumberFormat="1" applyFont="1" applyFill="1" applyBorder="1" applyAlignment="1" applyProtection="1">
      <alignment horizontal="center" vertical="center"/>
      <protection locked="0"/>
    </xf>
    <xf numFmtId="0" fontId="4" fillId="2" borderId="0" xfId="3" applyFont="1" applyFill="1" applyAlignment="1" applyProtection="1">
      <alignment horizontal="center" vertical="center"/>
      <protection locked="0"/>
    </xf>
    <xf numFmtId="0" fontId="4" fillId="2" borderId="0" xfId="3" applyFont="1" applyFill="1" applyBorder="1" applyAlignment="1" applyProtection="1">
      <alignment horizontal="center" vertical="center" wrapText="1"/>
    </xf>
    <xf numFmtId="0" fontId="21" fillId="2" borderId="0" xfId="3" applyFont="1" applyFill="1" applyBorder="1" applyAlignment="1" applyProtection="1">
      <alignment horizontal="center" vertical="center"/>
    </xf>
    <xf numFmtId="0" fontId="4" fillId="2" borderId="0" xfId="3" applyFont="1" applyFill="1" applyBorder="1" applyAlignment="1">
      <alignment horizontal="center" vertical="center"/>
    </xf>
    <xf numFmtId="166" fontId="4" fillId="2" borderId="0" xfId="3" applyNumberFormat="1" applyFont="1" applyFill="1" applyBorder="1" applyAlignment="1" applyProtection="1">
      <alignment horizontal="center" vertical="center"/>
    </xf>
    <xf numFmtId="0" fontId="4" fillId="2" borderId="0" xfId="3" applyFont="1" applyFill="1" applyAlignment="1" applyProtection="1">
      <alignment horizontal="center" vertical="center"/>
    </xf>
    <xf numFmtId="0" fontId="9" fillId="3" borderId="25" xfId="9" applyFont="1" applyFill="1" applyBorder="1" applyAlignment="1" applyProtection="1">
      <alignment horizontal="center" vertical="center" wrapText="1"/>
    </xf>
    <xf numFmtId="0" fontId="9" fillId="3" borderId="9" xfId="9" applyFont="1" applyFill="1" applyBorder="1" applyAlignment="1" applyProtection="1">
      <alignment horizontal="center" vertical="center" wrapText="1"/>
    </xf>
    <xf numFmtId="0" fontId="9" fillId="3" borderId="13" xfId="9" applyFont="1" applyFill="1" applyBorder="1" applyAlignment="1" applyProtection="1">
      <alignment horizontal="center" vertical="center" wrapText="1"/>
    </xf>
    <xf numFmtId="0" fontId="9" fillId="3" borderId="7" xfId="9" applyFont="1" applyFill="1" applyBorder="1" applyAlignment="1" applyProtection="1">
      <alignment horizontal="center" vertical="center" wrapText="1"/>
    </xf>
    <xf numFmtId="0" fontId="9" fillId="3" borderId="15" xfId="9" applyFont="1" applyFill="1" applyBorder="1" applyAlignment="1" applyProtection="1">
      <alignment horizontal="center" vertical="center" wrapText="1"/>
    </xf>
    <xf numFmtId="0" fontId="9" fillId="3" borderId="23" xfId="9" applyFont="1" applyFill="1" applyBorder="1" applyAlignment="1" applyProtection="1">
      <alignment horizontal="center" vertical="center" wrapText="1"/>
    </xf>
    <xf numFmtId="0" fontId="9" fillId="3" borderId="24" xfId="9" applyFont="1" applyFill="1" applyBorder="1" applyAlignment="1" applyProtection="1">
      <alignment horizontal="center" vertical="center" wrapText="1"/>
    </xf>
    <xf numFmtId="0" fontId="2" fillId="2" borderId="15" xfId="3" applyFont="1" applyFill="1" applyBorder="1" applyAlignment="1" applyProtection="1">
      <alignment horizontal="center" vertical="center" wrapText="1"/>
      <protection locked="0"/>
    </xf>
    <xf numFmtId="0" fontId="2" fillId="2" borderId="24" xfId="3" applyFont="1" applyFill="1" applyBorder="1" applyAlignment="1" applyProtection="1">
      <alignment horizontal="center" vertical="center" wrapText="1"/>
      <protection locked="0"/>
    </xf>
    <xf numFmtId="0" fontId="2" fillId="2" borderId="7" xfId="3" applyFont="1" applyFill="1" applyBorder="1" applyAlignment="1" applyProtection="1">
      <alignment horizontal="justify" vertical="center" wrapText="1"/>
      <protection locked="0"/>
    </xf>
    <xf numFmtId="0" fontId="2" fillId="2" borderId="15" xfId="3" applyFont="1" applyFill="1" applyBorder="1" applyAlignment="1" applyProtection="1">
      <alignment horizontal="left" vertical="center" wrapText="1"/>
      <protection locked="0"/>
    </xf>
    <xf numFmtId="0" fontId="2" fillId="2" borderId="23" xfId="3" applyFont="1" applyFill="1" applyBorder="1" applyAlignment="1" applyProtection="1">
      <alignment horizontal="left" vertical="center" wrapText="1"/>
      <protection locked="0"/>
    </xf>
    <xf numFmtId="0" fontId="2" fillId="2" borderId="24" xfId="3" applyFont="1" applyFill="1" applyBorder="1" applyAlignment="1" applyProtection="1">
      <alignment horizontal="left" vertical="center" wrapText="1"/>
      <protection locked="0"/>
    </xf>
    <xf numFmtId="0" fontId="15" fillId="2" borderId="7" xfId="3" applyFont="1" applyFill="1" applyBorder="1" applyAlignment="1" applyProtection="1">
      <alignment horizontal="justify" vertical="center" wrapText="1"/>
      <protection locked="0"/>
    </xf>
    <xf numFmtId="0" fontId="15" fillId="2" borderId="15" xfId="3" applyFont="1" applyFill="1" applyBorder="1" applyAlignment="1" applyProtection="1">
      <alignment horizontal="left" vertical="center" wrapText="1"/>
      <protection locked="0"/>
    </xf>
    <xf numFmtId="0" fontId="15" fillId="2" borderId="23" xfId="3" applyFont="1" applyFill="1" applyBorder="1" applyAlignment="1" applyProtection="1">
      <alignment horizontal="left" vertical="center" wrapText="1"/>
      <protection locked="0"/>
    </xf>
    <xf numFmtId="0" fontId="15" fillId="2" borderId="24" xfId="3" applyFont="1" applyFill="1" applyBorder="1" applyAlignment="1" applyProtection="1">
      <alignment horizontal="left" vertical="center" wrapText="1"/>
      <protection locked="0"/>
    </xf>
    <xf numFmtId="0" fontId="2" fillId="2" borderId="23" xfId="3" applyFont="1" applyFill="1" applyBorder="1" applyAlignment="1" applyProtection="1">
      <alignment horizontal="center" vertical="center" wrapText="1"/>
      <protection locked="0"/>
    </xf>
    <xf numFmtId="0" fontId="2" fillId="2" borderId="15" xfId="3" applyFont="1" applyFill="1" applyBorder="1" applyAlignment="1" applyProtection="1">
      <alignment horizontal="justify" vertical="center" wrapText="1"/>
      <protection locked="0"/>
    </xf>
    <xf numFmtId="0" fontId="2" fillId="2" borderId="23" xfId="3" applyFont="1" applyFill="1" applyBorder="1" applyAlignment="1" applyProtection="1">
      <alignment horizontal="justify" vertical="center" wrapText="1"/>
      <protection locked="0"/>
    </xf>
    <xf numFmtId="0" fontId="2" fillId="2" borderId="24" xfId="3" applyFont="1" applyFill="1" applyBorder="1" applyAlignment="1" applyProtection="1">
      <alignment horizontal="justify" vertical="center" wrapText="1"/>
      <protection locked="0"/>
    </xf>
    <xf numFmtId="0" fontId="2" fillId="2" borderId="7" xfId="3" applyFont="1" applyFill="1" applyBorder="1" applyAlignment="1">
      <alignment horizontal="center" vertical="center"/>
    </xf>
    <xf numFmtId="0" fontId="4" fillId="2" borderId="26" xfId="3" applyFont="1" applyFill="1" applyBorder="1" applyAlignment="1" applyProtection="1">
      <alignment horizontal="center" vertical="center"/>
      <protection locked="0"/>
    </xf>
    <xf numFmtId="0" fontId="4" fillId="2" borderId="27" xfId="3" applyFont="1" applyFill="1" applyBorder="1" applyAlignment="1" applyProtection="1">
      <alignment horizontal="center" vertical="center"/>
      <protection locked="0"/>
    </xf>
    <xf numFmtId="0" fontId="23" fillId="2" borderId="25" xfId="3" applyFont="1" applyFill="1" applyBorder="1" applyAlignment="1" applyProtection="1">
      <alignment horizontal="center" vertical="center" wrapText="1"/>
      <protection locked="0"/>
    </xf>
    <xf numFmtId="0" fontId="23" fillId="2" borderId="13" xfId="3" applyFont="1" applyFill="1" applyBorder="1" applyAlignment="1" applyProtection="1">
      <alignment horizontal="center" vertical="center" wrapText="1"/>
      <protection locked="0"/>
    </xf>
    <xf numFmtId="0" fontId="23" fillId="2" borderId="28" xfId="3" applyFont="1" applyFill="1" applyBorder="1" applyAlignment="1" applyProtection="1">
      <alignment horizontal="center" vertical="center" wrapText="1"/>
      <protection locked="0"/>
    </xf>
    <xf numFmtId="0" fontId="4" fillId="2" borderId="33" xfId="3" applyFont="1" applyFill="1" applyBorder="1" applyAlignment="1" applyProtection="1">
      <alignment horizontal="center" vertical="center" wrapText="1"/>
      <protection locked="0"/>
    </xf>
    <xf numFmtId="0" fontId="4" fillId="2" borderId="34" xfId="3" applyFont="1" applyFill="1" applyBorder="1" applyAlignment="1" applyProtection="1">
      <alignment horizontal="center" vertical="center" wrapText="1"/>
      <protection locked="0"/>
    </xf>
    <xf numFmtId="14" fontId="2" fillId="2" borderId="9" xfId="3" applyNumberFormat="1" applyFont="1" applyFill="1" applyBorder="1" applyAlignment="1" applyProtection="1">
      <alignment horizontal="center" vertical="center" wrapText="1"/>
      <protection locked="0"/>
    </xf>
    <xf numFmtId="14" fontId="2" fillId="2" borderId="7" xfId="3" applyNumberFormat="1" applyFont="1" applyFill="1" applyBorder="1" applyAlignment="1" applyProtection="1">
      <alignment horizontal="center" vertical="center" wrapText="1"/>
      <protection locked="0"/>
    </xf>
    <xf numFmtId="14" fontId="2" fillId="2" borderId="29" xfId="3" applyNumberFormat="1" applyFont="1" applyFill="1" applyBorder="1" applyAlignment="1" applyProtection="1">
      <alignment horizontal="center" vertical="center" wrapText="1"/>
      <protection locked="0"/>
    </xf>
    <xf numFmtId="0" fontId="23" fillId="0" borderId="33" xfId="3" applyFont="1" applyBorder="1" applyAlignment="1" applyProtection="1">
      <alignment horizontal="center" vertical="center" wrapText="1"/>
      <protection locked="0"/>
    </xf>
    <xf numFmtId="0" fontId="23" fillId="0" borderId="34" xfId="3" applyFont="1" applyBorder="1" applyAlignment="1" applyProtection="1">
      <alignment horizontal="center" vertical="center" wrapText="1"/>
      <protection locked="0"/>
    </xf>
    <xf numFmtId="165" fontId="2" fillId="2" borderId="30" xfId="3" applyNumberFormat="1" applyFont="1" applyFill="1" applyBorder="1" applyAlignment="1" applyProtection="1">
      <alignment horizontal="center" vertical="center" wrapText="1"/>
      <protection locked="0"/>
    </xf>
    <xf numFmtId="165" fontId="2" fillId="2" borderId="31" xfId="3" applyNumberFormat="1" applyFont="1" applyFill="1" applyBorder="1" applyAlignment="1" applyProtection="1">
      <alignment horizontal="center" vertical="center" wrapText="1"/>
      <protection locked="0"/>
    </xf>
    <xf numFmtId="165" fontId="2" fillId="2" borderId="32" xfId="3" applyNumberFormat="1" applyFont="1" applyFill="1" applyBorder="1" applyAlignment="1" applyProtection="1">
      <alignment horizontal="center" vertical="center" wrapText="1"/>
      <protection locked="0"/>
    </xf>
    <xf numFmtId="0" fontId="25" fillId="2" borderId="7" xfId="3" applyFont="1" applyFill="1" applyBorder="1" applyAlignment="1" applyProtection="1">
      <alignment horizontal="justify" vertical="center" wrapText="1"/>
      <protection locked="0"/>
    </xf>
    <xf numFmtId="0" fontId="25" fillId="2" borderId="15" xfId="3" applyFont="1" applyFill="1" applyBorder="1" applyAlignment="1" applyProtection="1">
      <alignment horizontal="left" vertical="center" wrapText="1"/>
      <protection locked="0"/>
    </xf>
    <xf numFmtId="0" fontId="25" fillId="2" borderId="23" xfId="3" applyFont="1" applyFill="1" applyBorder="1" applyAlignment="1" applyProtection="1">
      <alignment horizontal="left" vertical="center" wrapText="1"/>
      <protection locked="0"/>
    </xf>
    <xf numFmtId="0" fontId="25" fillId="2" borderId="24" xfId="3" applyFont="1" applyFill="1" applyBorder="1" applyAlignment="1" applyProtection="1">
      <alignment horizontal="left" vertical="center" wrapText="1"/>
      <protection locked="0"/>
    </xf>
    <xf numFmtId="0" fontId="15" fillId="2" borderId="15" xfId="3" applyFont="1" applyFill="1" applyBorder="1" applyAlignment="1" applyProtection="1">
      <alignment horizontal="justify" vertical="center" wrapText="1"/>
      <protection locked="0"/>
    </xf>
    <xf numFmtId="0" fontId="15" fillId="2" borderId="23" xfId="3" applyFont="1" applyFill="1" applyBorder="1" applyAlignment="1" applyProtection="1">
      <alignment horizontal="justify" vertical="center" wrapText="1"/>
      <protection locked="0"/>
    </xf>
    <xf numFmtId="0" fontId="15" fillId="2" borderId="24" xfId="3" applyFont="1" applyFill="1" applyBorder="1" applyAlignment="1" applyProtection="1">
      <alignment horizontal="justify" vertical="center" wrapText="1"/>
      <protection locked="0"/>
    </xf>
    <xf numFmtId="0" fontId="25" fillId="2" borderId="15" xfId="3" applyFont="1" applyFill="1" applyBorder="1" applyAlignment="1" applyProtection="1">
      <alignment horizontal="center" vertical="center" wrapText="1"/>
      <protection locked="0"/>
    </xf>
    <xf numFmtId="0" fontId="25" fillId="2" borderId="23" xfId="3" applyFont="1" applyFill="1" applyBorder="1" applyAlignment="1" applyProtection="1">
      <alignment horizontal="center" vertical="center" wrapText="1"/>
      <protection locked="0"/>
    </xf>
    <xf numFmtId="0" fontId="25" fillId="2" borderId="24" xfId="3" applyFont="1" applyFill="1" applyBorder="1" applyAlignment="1" applyProtection="1">
      <alignment horizontal="center" vertical="center" wrapText="1"/>
      <protection locked="0"/>
    </xf>
    <xf numFmtId="0" fontId="25" fillId="2" borderId="15" xfId="3" applyFont="1" applyFill="1" applyBorder="1" applyAlignment="1" applyProtection="1">
      <alignment horizontal="justify" vertical="center" wrapText="1"/>
      <protection locked="0"/>
    </xf>
    <xf numFmtId="0" fontId="25" fillId="2" borderId="23" xfId="3" applyFont="1" applyFill="1" applyBorder="1" applyAlignment="1" applyProtection="1">
      <alignment horizontal="justify" vertical="center" wrapText="1"/>
      <protection locked="0"/>
    </xf>
    <xf numFmtId="0" fontId="25" fillId="2" borderId="24" xfId="3" applyFont="1" applyFill="1" applyBorder="1" applyAlignment="1" applyProtection="1">
      <alignment horizontal="justify" vertical="center" wrapText="1"/>
      <protection locked="0"/>
    </xf>
    <xf numFmtId="0" fontId="15" fillId="2" borderId="7" xfId="3" applyFont="1" applyFill="1" applyBorder="1" applyAlignment="1" applyProtection="1">
      <alignment horizontal="center" vertical="center" wrapText="1"/>
      <protection locked="0"/>
    </xf>
    <xf numFmtId="0" fontId="2" fillId="2" borderId="7" xfId="0" applyFont="1" applyFill="1" applyBorder="1" applyAlignment="1">
      <alignment horizontal="center" vertical="center"/>
    </xf>
    <xf numFmtId="0" fontId="2" fillId="7" borderId="7" xfId="0" applyNumberFormat="1" applyFont="1" applyFill="1" applyBorder="1" applyAlignment="1" applyProtection="1">
      <alignment horizontal="center" vertical="center"/>
      <protection locked="0"/>
    </xf>
    <xf numFmtId="0" fontId="2" fillId="2" borderId="18"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2" fillId="2" borderId="16"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wrapText="1"/>
      <protection locked="0"/>
    </xf>
    <xf numFmtId="0" fontId="2" fillId="2" borderId="19" xfId="0" applyFont="1" applyFill="1" applyBorder="1" applyAlignment="1" applyProtection="1">
      <alignment horizontal="center" vertical="center" wrapText="1"/>
      <protection locked="0"/>
    </xf>
    <xf numFmtId="0" fontId="2" fillId="2" borderId="20" xfId="0" applyFont="1" applyFill="1" applyBorder="1" applyAlignment="1" applyProtection="1">
      <alignment horizontal="center" vertical="center" wrapText="1"/>
      <protection locked="0"/>
    </xf>
    <xf numFmtId="0" fontId="2" fillId="2" borderId="21" xfId="0" applyFont="1" applyFill="1" applyBorder="1" applyAlignment="1" applyProtection="1">
      <alignment horizontal="center" vertical="center" wrapText="1"/>
      <protection locked="0"/>
    </xf>
    <xf numFmtId="0" fontId="2" fillId="2" borderId="11" xfId="0"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9"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protection locked="0"/>
    </xf>
    <xf numFmtId="0" fontId="2" fillId="2" borderId="21"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17" xfId="0" applyNumberFormat="1" applyFont="1" applyFill="1" applyBorder="1" applyAlignment="1" applyProtection="1">
      <alignment horizontal="justify" vertical="justify" readingOrder="1"/>
      <protection locked="0"/>
    </xf>
    <xf numFmtId="0" fontId="2" fillId="2" borderId="18" xfId="0" applyNumberFormat="1" applyFont="1" applyFill="1" applyBorder="1" applyAlignment="1" applyProtection="1">
      <alignment horizontal="justify" vertical="justify" readingOrder="1"/>
      <protection locked="0"/>
    </xf>
    <xf numFmtId="0" fontId="2" fillId="2" borderId="2" xfId="0" applyNumberFormat="1" applyFont="1" applyFill="1" applyBorder="1" applyAlignment="1" applyProtection="1">
      <alignment horizontal="justify" vertical="justify" readingOrder="1"/>
      <protection locked="0"/>
    </xf>
    <xf numFmtId="0" fontId="2" fillId="2" borderId="16" xfId="0" applyNumberFormat="1" applyFont="1" applyFill="1" applyBorder="1" applyAlignment="1" applyProtection="1">
      <alignment horizontal="justify" vertical="justify" readingOrder="1"/>
      <protection locked="0"/>
    </xf>
    <xf numFmtId="0" fontId="2" fillId="2" borderId="0" xfId="0" applyNumberFormat="1" applyFont="1" applyFill="1" applyBorder="1" applyAlignment="1" applyProtection="1">
      <alignment horizontal="justify" vertical="justify" readingOrder="1"/>
      <protection locked="0"/>
    </xf>
    <xf numFmtId="0" fontId="2" fillId="2" borderId="19" xfId="0" applyNumberFormat="1" applyFont="1" applyFill="1" applyBorder="1" applyAlignment="1" applyProtection="1">
      <alignment horizontal="justify" vertical="justify" readingOrder="1"/>
      <protection locked="0"/>
    </xf>
    <xf numFmtId="0" fontId="2" fillId="2" borderId="20" xfId="0" applyNumberFormat="1" applyFont="1" applyFill="1" applyBorder="1" applyAlignment="1" applyProtection="1">
      <alignment horizontal="justify" vertical="justify" readingOrder="1"/>
      <protection locked="0"/>
    </xf>
    <xf numFmtId="0" fontId="2" fillId="2" borderId="21" xfId="0" applyNumberFormat="1" applyFont="1" applyFill="1" applyBorder="1" applyAlignment="1" applyProtection="1">
      <alignment horizontal="justify" vertical="justify" readingOrder="1"/>
      <protection locked="0"/>
    </xf>
    <xf numFmtId="0" fontId="2" fillId="2" borderId="11" xfId="0" applyNumberFormat="1" applyFont="1" applyFill="1" applyBorder="1" applyAlignment="1" applyProtection="1">
      <alignment horizontal="justify" vertical="justify" readingOrder="1"/>
      <protection locked="0"/>
    </xf>
    <xf numFmtId="0" fontId="2" fillId="2" borderId="7" xfId="0" applyFont="1" applyFill="1" applyBorder="1" applyAlignment="1" applyProtection="1">
      <alignment horizontal="justify" vertical="center" wrapText="1"/>
      <protection locked="0"/>
    </xf>
    <xf numFmtId="9" fontId="2" fillId="2" borderId="7" xfId="0" applyNumberFormat="1" applyFont="1" applyFill="1" applyBorder="1" applyAlignment="1" applyProtection="1">
      <alignment horizontal="justify" vertical="center" wrapText="1"/>
      <protection locked="0"/>
    </xf>
    <xf numFmtId="0" fontId="15" fillId="2" borderId="15" xfId="0" applyFont="1" applyFill="1" applyBorder="1" applyAlignment="1" applyProtection="1">
      <alignment horizontal="left" vertical="center" wrapText="1"/>
      <protection locked="0"/>
    </xf>
    <xf numFmtId="0" fontId="15" fillId="2" borderId="23" xfId="0" applyFont="1" applyFill="1" applyBorder="1" applyAlignment="1" applyProtection="1">
      <alignment horizontal="left" vertical="center" wrapText="1"/>
      <protection locked="0"/>
    </xf>
    <xf numFmtId="0" fontId="15" fillId="2" borderId="24" xfId="0" applyFont="1" applyFill="1" applyBorder="1" applyAlignment="1" applyProtection="1">
      <alignment horizontal="left" vertical="center" wrapText="1"/>
      <protection locked="0"/>
    </xf>
    <xf numFmtId="0" fontId="3" fillId="2" borderId="15" xfId="0" applyFont="1" applyFill="1" applyBorder="1" applyAlignment="1" applyProtection="1">
      <alignment horizontal="center" vertical="center" wrapText="1"/>
      <protection locked="0"/>
    </xf>
    <xf numFmtId="0" fontId="3" fillId="2" borderId="7" xfId="0" applyFont="1" applyFill="1" applyBorder="1" applyAlignment="1" applyProtection="1">
      <alignment horizontal="center" vertical="center" wrapText="1"/>
      <protection locked="0"/>
    </xf>
    <xf numFmtId="0" fontId="3" fillId="2" borderId="23" xfId="0" applyFont="1" applyFill="1" applyBorder="1" applyAlignment="1" applyProtection="1">
      <alignment horizontal="center" vertical="center" wrapText="1"/>
      <protection locked="0"/>
    </xf>
    <xf numFmtId="0" fontId="4" fillId="2" borderId="15"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11" xfId="0" applyFont="1" applyFill="1" applyBorder="1" applyAlignment="1">
      <alignment horizontal="center" vertical="center" wrapText="1"/>
    </xf>
    <xf numFmtId="14" fontId="3"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wrapText="1"/>
    </xf>
    <xf numFmtId="0" fontId="18" fillId="2" borderId="16" xfId="0" applyFont="1" applyFill="1" applyBorder="1" applyAlignment="1" applyProtection="1">
      <alignment horizontal="center" vertical="center"/>
      <protection locked="0"/>
    </xf>
    <xf numFmtId="0" fontId="18" fillId="2" borderId="19"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wrapText="1"/>
      <protection locked="0"/>
    </xf>
    <xf numFmtId="166" fontId="3" fillId="2" borderId="17" xfId="0" applyNumberFormat="1" applyFont="1" applyFill="1" applyBorder="1" applyAlignment="1" applyProtection="1">
      <alignment horizontal="center" vertical="center"/>
      <protection locked="0"/>
    </xf>
    <xf numFmtId="166" fontId="3" fillId="2" borderId="18" xfId="0" applyNumberFormat="1" applyFont="1" applyFill="1" applyBorder="1" applyAlignment="1" applyProtection="1">
      <alignment horizontal="center" vertical="center"/>
      <protection locked="0"/>
    </xf>
    <xf numFmtId="166" fontId="3" fillId="2" borderId="2" xfId="0" applyNumberFormat="1" applyFont="1" applyFill="1" applyBorder="1" applyAlignment="1" applyProtection="1">
      <alignment horizontal="center" vertical="center"/>
      <protection locked="0"/>
    </xf>
    <xf numFmtId="166" fontId="3" fillId="2" borderId="16" xfId="0" applyNumberFormat="1" applyFont="1" applyFill="1" applyBorder="1" applyAlignment="1" applyProtection="1">
      <alignment horizontal="center" vertical="center"/>
      <protection locked="0"/>
    </xf>
    <xf numFmtId="166" fontId="3" fillId="2" borderId="0" xfId="0" applyNumberFormat="1" applyFont="1" applyFill="1" applyBorder="1" applyAlignment="1" applyProtection="1">
      <alignment horizontal="center" vertical="center"/>
      <protection locked="0"/>
    </xf>
    <xf numFmtId="166" fontId="3" fillId="2" borderId="19" xfId="0" applyNumberFormat="1" applyFont="1" applyFill="1" applyBorder="1" applyAlignment="1" applyProtection="1">
      <alignment horizontal="center" vertical="center"/>
      <protection locked="0"/>
    </xf>
    <xf numFmtId="166" fontId="3" fillId="2" borderId="20" xfId="0" applyNumberFormat="1" applyFont="1" applyFill="1" applyBorder="1" applyAlignment="1" applyProtection="1">
      <alignment horizontal="center" vertical="center"/>
      <protection locked="0"/>
    </xf>
    <xf numFmtId="166" fontId="3" fillId="2" borderId="21" xfId="0" applyNumberFormat="1" applyFont="1" applyFill="1" applyBorder="1" applyAlignment="1" applyProtection="1">
      <alignment horizontal="center" vertical="center"/>
      <protection locked="0"/>
    </xf>
    <xf numFmtId="166" fontId="3" fillId="2" borderId="11" xfId="0" applyNumberFormat="1" applyFont="1" applyFill="1" applyBorder="1" applyAlignment="1" applyProtection="1">
      <alignment horizontal="center" vertical="center"/>
      <protection locked="0"/>
    </xf>
    <xf numFmtId="166" fontId="2" fillId="2" borderId="17" xfId="0" applyNumberFormat="1" applyFont="1" applyFill="1" applyBorder="1" applyAlignment="1" applyProtection="1">
      <alignment vertical="center" wrapText="1"/>
      <protection locked="0"/>
    </xf>
    <xf numFmtId="166" fontId="2" fillId="2" borderId="18" xfId="0" applyNumberFormat="1" applyFont="1" applyFill="1" applyBorder="1" applyAlignment="1" applyProtection="1">
      <alignment vertical="center" wrapText="1"/>
      <protection locked="0"/>
    </xf>
    <xf numFmtId="166" fontId="2" fillId="2" borderId="2" xfId="0" applyNumberFormat="1" applyFont="1" applyFill="1" applyBorder="1" applyAlignment="1" applyProtection="1">
      <alignment vertical="center" wrapText="1"/>
      <protection locked="0"/>
    </xf>
    <xf numFmtId="166" fontId="2" fillId="2" borderId="16" xfId="0" applyNumberFormat="1" applyFont="1" applyFill="1" applyBorder="1" applyAlignment="1" applyProtection="1">
      <alignment vertical="center" wrapText="1"/>
      <protection locked="0"/>
    </xf>
    <xf numFmtId="166" fontId="2" fillId="2" borderId="0" xfId="0" applyNumberFormat="1" applyFont="1" applyFill="1" applyBorder="1" applyAlignment="1" applyProtection="1">
      <alignment vertical="center" wrapText="1"/>
      <protection locked="0"/>
    </xf>
    <xf numFmtId="166" fontId="2" fillId="2" borderId="19" xfId="0" applyNumberFormat="1" applyFont="1" applyFill="1" applyBorder="1" applyAlignment="1" applyProtection="1">
      <alignment vertical="center" wrapText="1"/>
      <protection locked="0"/>
    </xf>
    <xf numFmtId="166" fontId="2" fillId="2" borderId="20" xfId="0" applyNumberFormat="1" applyFont="1" applyFill="1" applyBorder="1" applyAlignment="1" applyProtection="1">
      <alignment vertical="center" wrapText="1"/>
      <protection locked="0"/>
    </xf>
    <xf numFmtId="166" fontId="2" fillId="2" borderId="21" xfId="0" applyNumberFormat="1" applyFont="1" applyFill="1" applyBorder="1" applyAlignment="1" applyProtection="1">
      <alignment vertical="center" wrapText="1"/>
      <protection locked="0"/>
    </xf>
    <xf numFmtId="166" fontId="2" fillId="2" borderId="11" xfId="0" applyNumberFormat="1" applyFont="1" applyFill="1" applyBorder="1" applyAlignment="1" applyProtection="1">
      <alignment vertical="center" wrapText="1"/>
      <protection locked="0"/>
    </xf>
    <xf numFmtId="0" fontId="2" fillId="2" borderId="17" xfId="0" applyNumberFormat="1" applyFont="1" applyFill="1" applyBorder="1" applyAlignment="1" applyProtection="1">
      <alignment vertical="justify" readingOrder="1"/>
      <protection locked="0"/>
    </xf>
    <xf numFmtId="0" fontId="2" fillId="2" borderId="18" xfId="0" applyNumberFormat="1" applyFont="1" applyFill="1" applyBorder="1" applyAlignment="1" applyProtection="1">
      <alignment vertical="justify" readingOrder="1"/>
      <protection locked="0"/>
    </xf>
    <xf numFmtId="0" fontId="2" fillId="2" borderId="2" xfId="0" applyNumberFormat="1" applyFont="1" applyFill="1" applyBorder="1" applyAlignment="1" applyProtection="1">
      <alignment vertical="justify" readingOrder="1"/>
      <protection locked="0"/>
    </xf>
    <xf numFmtId="0" fontId="2" fillId="2" borderId="16" xfId="0" applyNumberFormat="1" applyFont="1" applyFill="1" applyBorder="1" applyAlignment="1" applyProtection="1">
      <alignment vertical="justify" readingOrder="1"/>
      <protection locked="0"/>
    </xf>
    <xf numFmtId="0" fontId="2" fillId="2" borderId="0" xfId="0" applyNumberFormat="1" applyFont="1" applyFill="1" applyBorder="1" applyAlignment="1" applyProtection="1">
      <alignment vertical="justify" readingOrder="1"/>
      <protection locked="0"/>
    </xf>
    <xf numFmtId="0" fontId="2" fillId="2" borderId="19" xfId="0" applyNumberFormat="1" applyFont="1" applyFill="1" applyBorder="1" applyAlignment="1" applyProtection="1">
      <alignment vertical="justify" readingOrder="1"/>
      <protection locked="0"/>
    </xf>
    <xf numFmtId="0" fontId="2" fillId="2" borderId="20" xfId="0" applyNumberFormat="1" applyFont="1" applyFill="1" applyBorder="1" applyAlignment="1" applyProtection="1">
      <alignment vertical="justify" readingOrder="1"/>
      <protection locked="0"/>
    </xf>
    <xf numFmtId="0" fontId="2" fillId="2" borderId="21" xfId="0" applyNumberFormat="1" applyFont="1" applyFill="1" applyBorder="1" applyAlignment="1" applyProtection="1">
      <alignment vertical="justify" readingOrder="1"/>
      <protection locked="0"/>
    </xf>
    <xf numFmtId="0" fontId="2" fillId="2" borderId="11" xfId="0" applyNumberFormat="1" applyFont="1" applyFill="1" applyBorder="1" applyAlignment="1" applyProtection="1">
      <alignment vertical="justify" readingOrder="1"/>
      <protection locked="0"/>
    </xf>
    <xf numFmtId="166" fontId="2" fillId="2" borderId="17" xfId="0" applyNumberFormat="1" applyFont="1" applyFill="1" applyBorder="1" applyAlignment="1" applyProtection="1">
      <alignment vertical="center" wrapText="1" readingOrder="1"/>
      <protection locked="0"/>
    </xf>
    <xf numFmtId="166" fontId="2" fillId="2" borderId="18" xfId="0" applyNumberFormat="1" applyFont="1" applyFill="1" applyBorder="1" applyAlignment="1" applyProtection="1">
      <alignment vertical="center" wrapText="1" readingOrder="1"/>
      <protection locked="0"/>
    </xf>
    <xf numFmtId="166" fontId="2" fillId="2" borderId="2" xfId="0" applyNumberFormat="1" applyFont="1" applyFill="1" applyBorder="1" applyAlignment="1" applyProtection="1">
      <alignment vertical="center" wrapText="1" readingOrder="1"/>
      <protection locked="0"/>
    </xf>
    <xf numFmtId="166" fontId="2" fillId="2" borderId="16" xfId="0" applyNumberFormat="1" applyFont="1" applyFill="1" applyBorder="1" applyAlignment="1" applyProtection="1">
      <alignment vertical="center" wrapText="1" readingOrder="1"/>
      <protection locked="0"/>
    </xf>
    <xf numFmtId="166" fontId="2" fillId="2" borderId="0" xfId="0" applyNumberFormat="1" applyFont="1" applyFill="1" applyBorder="1" applyAlignment="1" applyProtection="1">
      <alignment vertical="center" wrapText="1" readingOrder="1"/>
      <protection locked="0"/>
    </xf>
    <xf numFmtId="166" fontId="2" fillId="2" borderId="19" xfId="0" applyNumberFormat="1" applyFont="1" applyFill="1" applyBorder="1" applyAlignment="1" applyProtection="1">
      <alignment vertical="center" wrapText="1" readingOrder="1"/>
      <protection locked="0"/>
    </xf>
    <xf numFmtId="166" fontId="2" fillId="2" borderId="20" xfId="0" applyNumberFormat="1" applyFont="1" applyFill="1" applyBorder="1" applyAlignment="1" applyProtection="1">
      <alignment vertical="center" wrapText="1" readingOrder="1"/>
      <protection locked="0"/>
    </xf>
    <xf numFmtId="166" fontId="2" fillId="2" borderId="21" xfId="0" applyNumberFormat="1" applyFont="1" applyFill="1" applyBorder="1" applyAlignment="1" applyProtection="1">
      <alignment vertical="center" wrapText="1" readingOrder="1"/>
      <protection locked="0"/>
    </xf>
    <xf numFmtId="166" fontId="2" fillId="2" borderId="11" xfId="0" applyNumberFormat="1" applyFont="1" applyFill="1" applyBorder="1" applyAlignment="1" applyProtection="1">
      <alignment vertical="center" wrapText="1" readingOrder="1"/>
      <protection locked="0"/>
    </xf>
    <xf numFmtId="0" fontId="27" fillId="2" borderId="7" xfId="0" applyFont="1" applyFill="1" applyBorder="1" applyAlignment="1" applyProtection="1">
      <alignment horizontal="center" vertical="center" wrapText="1"/>
      <protection locked="0"/>
    </xf>
    <xf numFmtId="0" fontId="27" fillId="2" borderId="15" xfId="0" applyFont="1" applyFill="1" applyBorder="1" applyAlignment="1" applyProtection="1">
      <alignment horizontal="left" vertical="center" wrapText="1"/>
      <protection locked="0"/>
    </xf>
    <xf numFmtId="0" fontId="27" fillId="2" borderId="23" xfId="0" applyFont="1" applyFill="1" applyBorder="1" applyAlignment="1" applyProtection="1">
      <alignment horizontal="left" vertical="center" wrapText="1"/>
      <protection locked="0"/>
    </xf>
    <xf numFmtId="0" fontId="27" fillId="2" borderId="24" xfId="0" applyFont="1" applyFill="1" applyBorder="1" applyAlignment="1" applyProtection="1">
      <alignment horizontal="left" vertical="center" wrapText="1"/>
      <protection locked="0"/>
    </xf>
    <xf numFmtId="0" fontId="23" fillId="2" borderId="15" xfId="0" applyFont="1" applyFill="1" applyBorder="1" applyAlignment="1" applyProtection="1">
      <alignment horizontal="center" vertical="center" wrapText="1"/>
      <protection locked="0"/>
    </xf>
    <xf numFmtId="0" fontId="23" fillId="2" borderId="24" xfId="0" applyFont="1" applyFill="1" applyBorder="1" applyAlignment="1" applyProtection="1">
      <alignment horizontal="center" vertical="center" wrapText="1"/>
      <protection locked="0"/>
    </xf>
    <xf numFmtId="0" fontId="23" fillId="2" borderId="23" xfId="0" applyFont="1" applyFill="1" applyBorder="1" applyAlignment="1" applyProtection="1">
      <alignment horizontal="center" vertical="center" wrapText="1"/>
      <protection locked="0"/>
    </xf>
  </cellXfs>
  <cellStyles count="10">
    <cellStyle name="Hipervínculo 2" xfId="1"/>
    <cellStyle name="Moneda_FICHA TECNICA INDICADOR" xfId="2"/>
    <cellStyle name="Normal" xfId="0" builtinId="0"/>
    <cellStyle name="Normal 2" xfId="3"/>
    <cellStyle name="Normal 3" xfId="4"/>
    <cellStyle name="Normal 3 2" xfId="9"/>
    <cellStyle name="Porcentual" xfId="5" builtinId="5"/>
    <cellStyle name="Porcentual 2" xfId="6"/>
    <cellStyle name="Porcentual 2 2" xfId="7"/>
    <cellStyle name="Porcentual 2 2 2" xfId="8"/>
  </cellStyles>
  <dxfs count="87">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
      <font>
        <condense val="0"/>
        <extend val="0"/>
        <color indexed="9"/>
      </font>
      <fill>
        <patternFill>
          <bgColor indexed="10"/>
        </patternFill>
      </fill>
    </dxf>
    <dxf>
      <fill>
        <patternFill>
          <bgColor indexed="51"/>
        </patternFill>
      </fill>
    </dxf>
    <dxf>
      <font>
        <condense val="0"/>
        <extend val="0"/>
        <color indexed="13"/>
      </font>
      <fill>
        <patternFill>
          <bgColor indexed="17"/>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chart1.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'1.1.1.3 Cuadros'!$B$26</c:f>
              <c:strCache>
                <c:ptCount val="1"/>
                <c:pt idx="0">
                  <c:v>Porcentaje de Avance restauración de obras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'1.1.1.3 Cuadros'!$C$25:$H$25</c:f>
              <c:strCache>
                <c:ptCount val="6"/>
                <c:pt idx="0">
                  <c:v>FEBRERO</c:v>
                </c:pt>
                <c:pt idx="1">
                  <c:v>ABRIL</c:v>
                </c:pt>
                <c:pt idx="2">
                  <c:v>JUNIO</c:v>
                </c:pt>
                <c:pt idx="3">
                  <c:v>AGOSTO</c:v>
                </c:pt>
                <c:pt idx="4">
                  <c:v>OCTUBRE</c:v>
                </c:pt>
                <c:pt idx="5">
                  <c:v>DICIEMBRE</c:v>
                </c:pt>
              </c:strCache>
            </c:strRef>
          </c:cat>
          <c:val>
            <c:numRef>
              <c:f>'1.1.1.3 Cuadros'!$C$26:$H$26</c:f>
              <c:numCache>
                <c:formatCode>#,##0</c:formatCode>
                <c:ptCount val="6"/>
              </c:numCache>
            </c:numRef>
          </c:val>
        </c:ser>
        <c:axId val="74033024"/>
        <c:axId val="74034560"/>
      </c:barChart>
      <c:lineChart>
        <c:grouping val="standard"/>
        <c:ser>
          <c:idx val="1"/>
          <c:order val="1"/>
          <c:tx>
            <c:strRef>
              <c:f>'1.1.1.3 Cuadros'!$B$27</c:f>
              <c:strCache>
                <c:ptCount val="1"/>
                <c:pt idx="0">
                  <c:v>Porcentaje programado</c:v>
                </c:pt>
              </c:strCache>
            </c:strRef>
          </c:tx>
          <c:marker>
            <c:symbol val="none"/>
          </c:marker>
          <c:cat>
            <c:strRef>
              <c:f>'1.1.1.3 Cuadros'!$C$25:$H$25</c:f>
              <c:strCache>
                <c:ptCount val="6"/>
                <c:pt idx="0">
                  <c:v>FEBRERO</c:v>
                </c:pt>
                <c:pt idx="1">
                  <c:v>ABRIL</c:v>
                </c:pt>
                <c:pt idx="2">
                  <c:v>JUNIO</c:v>
                </c:pt>
                <c:pt idx="3">
                  <c:v>AGOSTO</c:v>
                </c:pt>
                <c:pt idx="4">
                  <c:v>OCTUBRE</c:v>
                </c:pt>
                <c:pt idx="5">
                  <c:v>DICIEMBRE</c:v>
                </c:pt>
              </c:strCache>
            </c:strRef>
          </c:cat>
          <c:val>
            <c:numRef>
              <c:f>'1.1.1.3 Cuadros'!$C$27:$H$27</c:f>
              <c:numCache>
                <c:formatCode>0</c:formatCode>
                <c:ptCount val="6"/>
                <c:pt idx="0">
                  <c:v>100</c:v>
                </c:pt>
                <c:pt idx="1">
                  <c:v>100</c:v>
                </c:pt>
                <c:pt idx="2">
                  <c:v>100</c:v>
                </c:pt>
                <c:pt idx="3">
                  <c:v>100</c:v>
                </c:pt>
                <c:pt idx="4">
                  <c:v>100</c:v>
                </c:pt>
                <c:pt idx="5">
                  <c:v>100</c:v>
                </c:pt>
              </c:numCache>
            </c:numRef>
          </c:val>
        </c:ser>
        <c:marker val="1"/>
        <c:axId val="74033024"/>
        <c:axId val="74034560"/>
      </c:lineChart>
      <c:lineChart>
        <c:grouping val="standard"/>
        <c:ser>
          <c:idx val="2"/>
          <c:order val="2"/>
          <c:tx>
            <c:strRef>
              <c:f>'1.1.1.3 Cuadros'!$B$28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'1.1.1.3 Cuadros'!$C$25:$H$25</c:f>
              <c:strCache>
                <c:ptCount val="6"/>
                <c:pt idx="0">
                  <c:v>FEBRERO</c:v>
                </c:pt>
                <c:pt idx="1">
                  <c:v>ABRIL</c:v>
                </c:pt>
                <c:pt idx="2">
                  <c:v>JUNIO</c:v>
                </c:pt>
                <c:pt idx="3">
                  <c:v>AGOSTO</c:v>
                </c:pt>
                <c:pt idx="4">
                  <c:v>OCTUBRE</c:v>
                </c:pt>
                <c:pt idx="5">
                  <c:v>DICIEMBRE</c:v>
                </c:pt>
              </c:strCache>
            </c:strRef>
          </c:cat>
          <c:val>
            <c:numRef>
              <c:f>'1.1.1.3 Cuadros'!$C$28:$H$28</c:f>
              <c:numCache>
                <c:formatCode>0%</c:formatCode>
                <c:ptCount val="6"/>
                <c:pt idx="0">
                  <c:v>0</c:v>
                </c:pt>
                <c:pt idx="1">
                  <c:v>0</c:v>
                </c:pt>
                <c:pt idx="2">
                  <c:v>0</c:v>
                </c:pt>
                <c:pt idx="3">
                  <c:v>0</c:v>
                </c:pt>
                <c:pt idx="4">
                  <c:v>0</c:v>
                </c:pt>
                <c:pt idx="5">
                  <c:v>0</c:v>
                </c:pt>
              </c:numCache>
            </c:numRef>
          </c:val>
        </c:ser>
        <c:marker val="1"/>
        <c:axId val="74036352"/>
        <c:axId val="74037888"/>
      </c:lineChart>
      <c:catAx>
        <c:axId val="74033024"/>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4034560"/>
        <c:crosses val="autoZero"/>
        <c:auto val="1"/>
        <c:lblAlgn val="ctr"/>
        <c:lblOffset val="100"/>
      </c:catAx>
      <c:valAx>
        <c:axId val="7403456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4033024"/>
        <c:crosses val="autoZero"/>
        <c:crossBetween val="between"/>
      </c:valAx>
      <c:catAx>
        <c:axId val="74036352"/>
        <c:scaling>
          <c:orientation val="minMax"/>
        </c:scaling>
        <c:delete val="1"/>
        <c:axPos val="b"/>
        <c:tickLblPos val="none"/>
        <c:crossAx val="74037888"/>
        <c:crosses val="autoZero"/>
        <c:auto val="1"/>
        <c:lblAlgn val="ctr"/>
        <c:lblOffset val="100"/>
      </c:catAx>
      <c:valAx>
        <c:axId val="74037888"/>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4036352"/>
        <c:crosses val="max"/>
        <c:crossBetween val="between"/>
      </c:valAx>
    </c:plotArea>
    <c:legend>
      <c:legendPos val="r"/>
      <c:layout>
        <c:manualLayout>
          <c:xMode val="edge"/>
          <c:yMode val="edge"/>
          <c:x val="0.67190576316083273"/>
          <c:y val="0.28982293879932292"/>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99" l="0.70000000000000062" r="0.70000000000000062" t="0.7500000000000089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'3.2.2.3PrevyProt colect e indiv'!$B$26</c:f>
              <c:strCache>
                <c:ptCount val="1"/>
                <c:pt idx="0">
                  <c:v>Porcentaje de Avance en la remodelacion</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'3.2.2.3PrevyProt colect e indiv'!$C$25:$H$25</c:f>
              <c:strCache>
                <c:ptCount val="6"/>
                <c:pt idx="0">
                  <c:v>FEBRERO</c:v>
                </c:pt>
                <c:pt idx="1">
                  <c:v>ABRIL</c:v>
                </c:pt>
                <c:pt idx="2">
                  <c:v>JUNIO</c:v>
                </c:pt>
                <c:pt idx="3">
                  <c:v>AGOSTO</c:v>
                </c:pt>
                <c:pt idx="4">
                  <c:v>OCTUBRE</c:v>
                </c:pt>
                <c:pt idx="5">
                  <c:v>DICIEMBRE</c:v>
                </c:pt>
              </c:strCache>
            </c:strRef>
          </c:cat>
          <c:val>
            <c:numRef>
              <c:f>'3.2.2.3PrevyProt colect e indiv'!$C$26:$H$26</c:f>
              <c:numCache>
                <c:formatCode>#,##0</c:formatCode>
                <c:ptCount val="6"/>
              </c:numCache>
            </c:numRef>
          </c:val>
        </c:ser>
        <c:axId val="75961856"/>
        <c:axId val="75963392"/>
      </c:barChart>
      <c:lineChart>
        <c:grouping val="standard"/>
        <c:ser>
          <c:idx val="1"/>
          <c:order val="1"/>
          <c:tx>
            <c:strRef>
              <c:f>'3.2.2.3PrevyProt colect e indiv'!$B$27</c:f>
              <c:strCache>
                <c:ptCount val="1"/>
                <c:pt idx="0">
                  <c:v>Porcentaje programado</c:v>
                </c:pt>
              </c:strCache>
            </c:strRef>
          </c:tx>
          <c:marker>
            <c:symbol val="none"/>
          </c:marker>
          <c:cat>
            <c:strRef>
              <c:f>'3.2.2.3PrevyProt colect e indiv'!$C$25:$H$25</c:f>
              <c:strCache>
                <c:ptCount val="6"/>
                <c:pt idx="0">
                  <c:v>FEBRERO</c:v>
                </c:pt>
                <c:pt idx="1">
                  <c:v>ABRIL</c:v>
                </c:pt>
                <c:pt idx="2">
                  <c:v>JUNIO</c:v>
                </c:pt>
                <c:pt idx="3">
                  <c:v>AGOSTO</c:v>
                </c:pt>
                <c:pt idx="4">
                  <c:v>OCTUBRE</c:v>
                </c:pt>
                <c:pt idx="5">
                  <c:v>DICIEMBRE</c:v>
                </c:pt>
              </c:strCache>
            </c:strRef>
          </c:cat>
          <c:val>
            <c:numRef>
              <c:f>'3.2.2.3PrevyProt colect e indiv'!$C$27:$H$27</c:f>
              <c:numCache>
                <c:formatCode>0</c:formatCode>
                <c:ptCount val="6"/>
                <c:pt idx="0">
                  <c:v>100</c:v>
                </c:pt>
                <c:pt idx="1">
                  <c:v>100</c:v>
                </c:pt>
                <c:pt idx="2">
                  <c:v>100</c:v>
                </c:pt>
                <c:pt idx="3">
                  <c:v>100</c:v>
                </c:pt>
                <c:pt idx="4">
                  <c:v>100</c:v>
                </c:pt>
                <c:pt idx="5">
                  <c:v>100</c:v>
                </c:pt>
              </c:numCache>
            </c:numRef>
          </c:val>
        </c:ser>
        <c:marker val="1"/>
        <c:axId val="75961856"/>
        <c:axId val="75963392"/>
      </c:lineChart>
      <c:lineChart>
        <c:grouping val="standard"/>
        <c:ser>
          <c:idx val="2"/>
          <c:order val="2"/>
          <c:tx>
            <c:strRef>
              <c:f>'3.2.2.3PrevyProt colect e indiv'!$B$28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'3.2.2.3PrevyProt colect e indiv'!$C$25:$H$25</c:f>
              <c:strCache>
                <c:ptCount val="6"/>
                <c:pt idx="0">
                  <c:v>FEBRERO</c:v>
                </c:pt>
                <c:pt idx="1">
                  <c:v>ABRIL</c:v>
                </c:pt>
                <c:pt idx="2">
                  <c:v>JUNIO</c:v>
                </c:pt>
                <c:pt idx="3">
                  <c:v>AGOSTO</c:v>
                </c:pt>
                <c:pt idx="4">
                  <c:v>OCTUBRE</c:v>
                </c:pt>
                <c:pt idx="5">
                  <c:v>DICIEMBRE</c:v>
                </c:pt>
              </c:strCache>
            </c:strRef>
          </c:cat>
          <c:val>
            <c:numRef>
              <c:f>'3.2.2.3PrevyProt colect e indiv'!$C$28:$H$28</c:f>
              <c:numCache>
                <c:formatCode>0%</c:formatCode>
                <c:ptCount val="6"/>
                <c:pt idx="0">
                  <c:v>0</c:v>
                </c:pt>
                <c:pt idx="1">
                  <c:v>0</c:v>
                </c:pt>
                <c:pt idx="2">
                  <c:v>0</c:v>
                </c:pt>
                <c:pt idx="3">
                  <c:v>0</c:v>
                </c:pt>
                <c:pt idx="4">
                  <c:v>0</c:v>
                </c:pt>
                <c:pt idx="5">
                  <c:v>0</c:v>
                </c:pt>
              </c:numCache>
            </c:numRef>
          </c:val>
        </c:ser>
        <c:marker val="1"/>
        <c:axId val="75969280"/>
        <c:axId val="75970816"/>
      </c:lineChart>
      <c:catAx>
        <c:axId val="75961856"/>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5963392"/>
        <c:crosses val="autoZero"/>
        <c:auto val="1"/>
        <c:lblAlgn val="ctr"/>
        <c:lblOffset val="100"/>
      </c:catAx>
      <c:valAx>
        <c:axId val="75963392"/>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5961856"/>
        <c:crosses val="autoZero"/>
        <c:crossBetween val="between"/>
      </c:valAx>
      <c:catAx>
        <c:axId val="75969280"/>
        <c:scaling>
          <c:orientation val="minMax"/>
        </c:scaling>
        <c:delete val="1"/>
        <c:axPos val="b"/>
        <c:numFmt formatCode="General" sourceLinked="1"/>
        <c:tickLblPos val="none"/>
        <c:crossAx val="75970816"/>
        <c:crosses val="autoZero"/>
        <c:auto val="1"/>
        <c:lblAlgn val="ctr"/>
        <c:lblOffset val="100"/>
      </c:catAx>
      <c:valAx>
        <c:axId val="7597081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5969280"/>
        <c:crosses val="max"/>
        <c:crossBetween val="between"/>
      </c:valAx>
    </c:plotArea>
    <c:legend>
      <c:legendPos val="r"/>
      <c:layout>
        <c:manualLayout>
          <c:xMode val="edge"/>
          <c:yMode val="edge"/>
          <c:x val="0.67190576316083095"/>
          <c:y val="0.28982293879932203"/>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788" l="0.70000000000000062" r="0.70000000000000062" t="0.7500000000000078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'3.2.2.3 Prom y Prev en salud'!$B$26</c:f>
              <c:strCache>
                <c:ptCount val="1"/>
                <c:pt idx="0">
                  <c:v>Porcentaje de Avance en la remodelacion</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'3.2.2.3 Prom y Prev en salud'!$C$25:$H$25</c:f>
              <c:strCache>
                <c:ptCount val="6"/>
                <c:pt idx="0">
                  <c:v>FEBRERO</c:v>
                </c:pt>
                <c:pt idx="1">
                  <c:v>ABRIL</c:v>
                </c:pt>
                <c:pt idx="2">
                  <c:v>JUNIO</c:v>
                </c:pt>
                <c:pt idx="3">
                  <c:v>AGOSTO</c:v>
                </c:pt>
                <c:pt idx="4">
                  <c:v>OCTUBRE</c:v>
                </c:pt>
                <c:pt idx="5">
                  <c:v>DICIEMBRE</c:v>
                </c:pt>
              </c:strCache>
            </c:strRef>
          </c:cat>
          <c:val>
            <c:numRef>
              <c:f>'3.2.2.3 Prom y Prev en salud'!$C$26:$H$26</c:f>
              <c:numCache>
                <c:formatCode>#,##0</c:formatCode>
                <c:ptCount val="6"/>
              </c:numCache>
            </c:numRef>
          </c:val>
        </c:ser>
        <c:axId val="76065024"/>
        <c:axId val="76083200"/>
      </c:barChart>
      <c:lineChart>
        <c:grouping val="standard"/>
        <c:ser>
          <c:idx val="1"/>
          <c:order val="1"/>
          <c:tx>
            <c:strRef>
              <c:f>'3.2.2.3 Prom y Prev en salud'!$B$27</c:f>
              <c:strCache>
                <c:ptCount val="1"/>
                <c:pt idx="0">
                  <c:v>Porcentaje programado</c:v>
                </c:pt>
              </c:strCache>
            </c:strRef>
          </c:tx>
          <c:marker>
            <c:symbol val="none"/>
          </c:marker>
          <c:cat>
            <c:strRef>
              <c:f>'3.2.2.3 Prom y Prev en salud'!$C$25:$H$25</c:f>
              <c:strCache>
                <c:ptCount val="6"/>
                <c:pt idx="0">
                  <c:v>FEBRERO</c:v>
                </c:pt>
                <c:pt idx="1">
                  <c:v>ABRIL</c:v>
                </c:pt>
                <c:pt idx="2">
                  <c:v>JUNIO</c:v>
                </c:pt>
                <c:pt idx="3">
                  <c:v>AGOSTO</c:v>
                </c:pt>
                <c:pt idx="4">
                  <c:v>OCTUBRE</c:v>
                </c:pt>
                <c:pt idx="5">
                  <c:v>DICIEMBRE</c:v>
                </c:pt>
              </c:strCache>
            </c:strRef>
          </c:cat>
          <c:val>
            <c:numRef>
              <c:f>'3.2.2.3 Prom y Prev en salud'!$C$27:$H$27</c:f>
              <c:numCache>
                <c:formatCode>0</c:formatCode>
                <c:ptCount val="6"/>
                <c:pt idx="0">
                  <c:v>100</c:v>
                </c:pt>
                <c:pt idx="1">
                  <c:v>100</c:v>
                </c:pt>
                <c:pt idx="2">
                  <c:v>100</c:v>
                </c:pt>
                <c:pt idx="3">
                  <c:v>100</c:v>
                </c:pt>
                <c:pt idx="4">
                  <c:v>100</c:v>
                </c:pt>
                <c:pt idx="5">
                  <c:v>100</c:v>
                </c:pt>
              </c:numCache>
            </c:numRef>
          </c:val>
        </c:ser>
        <c:marker val="1"/>
        <c:axId val="76065024"/>
        <c:axId val="76083200"/>
      </c:lineChart>
      <c:lineChart>
        <c:grouping val="standard"/>
        <c:ser>
          <c:idx val="2"/>
          <c:order val="2"/>
          <c:tx>
            <c:strRef>
              <c:f>'3.2.2.3 Prom y Prev en salud'!$B$28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'3.2.2.3 Prom y Prev en salud'!$C$25:$H$25</c:f>
              <c:strCache>
                <c:ptCount val="6"/>
                <c:pt idx="0">
                  <c:v>FEBRERO</c:v>
                </c:pt>
                <c:pt idx="1">
                  <c:v>ABRIL</c:v>
                </c:pt>
                <c:pt idx="2">
                  <c:v>JUNIO</c:v>
                </c:pt>
                <c:pt idx="3">
                  <c:v>AGOSTO</c:v>
                </c:pt>
                <c:pt idx="4">
                  <c:v>OCTUBRE</c:v>
                </c:pt>
                <c:pt idx="5">
                  <c:v>DICIEMBRE</c:v>
                </c:pt>
              </c:strCache>
            </c:strRef>
          </c:cat>
          <c:val>
            <c:numRef>
              <c:f>'3.2.2.3 Prom y Prev en salud'!$C$28:$H$28</c:f>
              <c:numCache>
                <c:formatCode>0%</c:formatCode>
                <c:ptCount val="6"/>
                <c:pt idx="0">
                  <c:v>0</c:v>
                </c:pt>
                <c:pt idx="1">
                  <c:v>0</c:v>
                </c:pt>
                <c:pt idx="2">
                  <c:v>0</c:v>
                </c:pt>
                <c:pt idx="3">
                  <c:v>0</c:v>
                </c:pt>
                <c:pt idx="4">
                  <c:v>0</c:v>
                </c:pt>
                <c:pt idx="5">
                  <c:v>0</c:v>
                </c:pt>
              </c:numCache>
            </c:numRef>
          </c:val>
        </c:ser>
        <c:marker val="1"/>
        <c:axId val="76084736"/>
        <c:axId val="76086272"/>
      </c:lineChart>
      <c:catAx>
        <c:axId val="76065024"/>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6083200"/>
        <c:crosses val="autoZero"/>
        <c:auto val="1"/>
        <c:lblAlgn val="ctr"/>
        <c:lblOffset val="100"/>
      </c:catAx>
      <c:valAx>
        <c:axId val="7608320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065024"/>
        <c:crosses val="autoZero"/>
        <c:crossBetween val="between"/>
      </c:valAx>
      <c:catAx>
        <c:axId val="76084736"/>
        <c:scaling>
          <c:orientation val="minMax"/>
        </c:scaling>
        <c:delete val="1"/>
        <c:axPos val="b"/>
        <c:numFmt formatCode="General" sourceLinked="1"/>
        <c:tickLblPos val="none"/>
        <c:crossAx val="76086272"/>
        <c:crosses val="autoZero"/>
        <c:auto val="1"/>
        <c:lblAlgn val="ctr"/>
        <c:lblOffset val="100"/>
      </c:catAx>
      <c:valAx>
        <c:axId val="7608627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084736"/>
        <c:crosses val="max"/>
        <c:crossBetween val="between"/>
      </c:valAx>
    </c:plotArea>
    <c:legend>
      <c:legendPos val="r"/>
      <c:layout>
        <c:manualLayout>
          <c:xMode val="edge"/>
          <c:yMode val="edge"/>
          <c:x val="0.67190576316083128"/>
          <c:y val="0.28982293879932225"/>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1" l="0.70000000000000062" r="0.70000000000000062" t="0.750000000000008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'3.2.2.3Investdeincidentesyaccid'!$B$26</c:f>
              <c:strCache>
                <c:ptCount val="1"/>
                <c:pt idx="0">
                  <c:v>Porcentaje de Avance en la remodelacion</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'3.2.2.3Investdeincidentesyaccid'!$C$25:$H$25</c:f>
              <c:strCache>
                <c:ptCount val="6"/>
                <c:pt idx="0">
                  <c:v>FEBRERO</c:v>
                </c:pt>
                <c:pt idx="1">
                  <c:v>ABRIL</c:v>
                </c:pt>
                <c:pt idx="2">
                  <c:v>JUNIO</c:v>
                </c:pt>
                <c:pt idx="3">
                  <c:v>AGOSTO</c:v>
                </c:pt>
                <c:pt idx="4">
                  <c:v>OCTUBRE</c:v>
                </c:pt>
                <c:pt idx="5">
                  <c:v>DICIEMBRE</c:v>
                </c:pt>
              </c:strCache>
            </c:strRef>
          </c:cat>
          <c:val>
            <c:numRef>
              <c:f>'3.2.2.3Investdeincidentesyaccid'!$C$26:$H$26</c:f>
              <c:numCache>
                <c:formatCode>#,##0</c:formatCode>
                <c:ptCount val="6"/>
              </c:numCache>
            </c:numRef>
          </c:val>
        </c:ser>
        <c:axId val="76209152"/>
        <c:axId val="76227328"/>
      </c:barChart>
      <c:lineChart>
        <c:grouping val="standard"/>
        <c:ser>
          <c:idx val="1"/>
          <c:order val="1"/>
          <c:tx>
            <c:strRef>
              <c:f>'3.2.2.3Investdeincidentesyaccid'!$B$27</c:f>
              <c:strCache>
                <c:ptCount val="1"/>
                <c:pt idx="0">
                  <c:v>Porcentaje programado</c:v>
                </c:pt>
              </c:strCache>
            </c:strRef>
          </c:tx>
          <c:marker>
            <c:symbol val="none"/>
          </c:marker>
          <c:cat>
            <c:strRef>
              <c:f>'3.2.2.3Investdeincidentesyaccid'!$C$25:$H$25</c:f>
              <c:strCache>
                <c:ptCount val="6"/>
                <c:pt idx="0">
                  <c:v>FEBRERO</c:v>
                </c:pt>
                <c:pt idx="1">
                  <c:v>ABRIL</c:v>
                </c:pt>
                <c:pt idx="2">
                  <c:v>JUNIO</c:v>
                </c:pt>
                <c:pt idx="3">
                  <c:v>AGOSTO</c:v>
                </c:pt>
                <c:pt idx="4">
                  <c:v>OCTUBRE</c:v>
                </c:pt>
                <c:pt idx="5">
                  <c:v>DICIEMBRE</c:v>
                </c:pt>
              </c:strCache>
            </c:strRef>
          </c:cat>
          <c:val>
            <c:numRef>
              <c:f>'3.2.2.3Investdeincidentesyaccid'!$C$27:$H$27</c:f>
              <c:numCache>
                <c:formatCode>0</c:formatCode>
                <c:ptCount val="6"/>
                <c:pt idx="0">
                  <c:v>100</c:v>
                </c:pt>
                <c:pt idx="1">
                  <c:v>100</c:v>
                </c:pt>
                <c:pt idx="2">
                  <c:v>100</c:v>
                </c:pt>
                <c:pt idx="3">
                  <c:v>100</c:v>
                </c:pt>
                <c:pt idx="4">
                  <c:v>100</c:v>
                </c:pt>
                <c:pt idx="5">
                  <c:v>100</c:v>
                </c:pt>
              </c:numCache>
            </c:numRef>
          </c:val>
        </c:ser>
        <c:marker val="1"/>
        <c:axId val="76209152"/>
        <c:axId val="76227328"/>
      </c:lineChart>
      <c:lineChart>
        <c:grouping val="standard"/>
        <c:ser>
          <c:idx val="2"/>
          <c:order val="2"/>
          <c:tx>
            <c:strRef>
              <c:f>'3.2.2.3Investdeincidentesyaccid'!$B$28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'3.2.2.3Investdeincidentesyaccid'!$C$25:$H$25</c:f>
              <c:strCache>
                <c:ptCount val="6"/>
                <c:pt idx="0">
                  <c:v>FEBRERO</c:v>
                </c:pt>
                <c:pt idx="1">
                  <c:v>ABRIL</c:v>
                </c:pt>
                <c:pt idx="2">
                  <c:v>JUNIO</c:v>
                </c:pt>
                <c:pt idx="3">
                  <c:v>AGOSTO</c:v>
                </c:pt>
                <c:pt idx="4">
                  <c:v>OCTUBRE</c:v>
                </c:pt>
                <c:pt idx="5">
                  <c:v>DICIEMBRE</c:v>
                </c:pt>
              </c:strCache>
            </c:strRef>
          </c:cat>
          <c:val>
            <c:numRef>
              <c:f>'3.2.2.3Investdeincidentesyaccid'!$C$28:$H$28</c:f>
              <c:numCache>
                <c:formatCode>0%</c:formatCode>
                <c:ptCount val="6"/>
                <c:pt idx="0">
                  <c:v>0</c:v>
                </c:pt>
                <c:pt idx="1">
                  <c:v>0</c:v>
                </c:pt>
                <c:pt idx="2">
                  <c:v>0</c:v>
                </c:pt>
                <c:pt idx="3">
                  <c:v>0</c:v>
                </c:pt>
                <c:pt idx="4">
                  <c:v>0</c:v>
                </c:pt>
                <c:pt idx="5">
                  <c:v>0</c:v>
                </c:pt>
              </c:numCache>
            </c:numRef>
          </c:val>
        </c:ser>
        <c:marker val="1"/>
        <c:axId val="76228864"/>
        <c:axId val="76238848"/>
      </c:lineChart>
      <c:catAx>
        <c:axId val="7620915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6227328"/>
        <c:crosses val="autoZero"/>
        <c:auto val="1"/>
        <c:lblAlgn val="ctr"/>
        <c:lblOffset val="100"/>
      </c:catAx>
      <c:valAx>
        <c:axId val="76227328"/>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209152"/>
        <c:crosses val="autoZero"/>
        <c:crossBetween val="between"/>
      </c:valAx>
      <c:catAx>
        <c:axId val="76228864"/>
        <c:scaling>
          <c:orientation val="minMax"/>
        </c:scaling>
        <c:delete val="1"/>
        <c:axPos val="b"/>
        <c:numFmt formatCode="General" sourceLinked="1"/>
        <c:tickLblPos val="none"/>
        <c:crossAx val="76238848"/>
        <c:crosses val="autoZero"/>
        <c:auto val="1"/>
        <c:lblAlgn val="ctr"/>
        <c:lblOffset val="100"/>
      </c:catAx>
      <c:valAx>
        <c:axId val="76238848"/>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228864"/>
        <c:crosses val="max"/>
        <c:crossBetween val="between"/>
      </c:valAx>
    </c:plotArea>
    <c:legend>
      <c:legendPos val="r"/>
      <c:layout>
        <c:manualLayout>
          <c:xMode val="edge"/>
          <c:yMode val="edge"/>
          <c:x val="0.67190576316083173"/>
          <c:y val="0.28982293879932242"/>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33" l="0.70000000000000062" r="0.70000000000000062" t="0.75000000000000833"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'3.2.2.3Gesti Ctrol incident acc'!$B$26</c:f>
              <c:strCache>
                <c:ptCount val="1"/>
                <c:pt idx="0">
                  <c:v>Porcentaje de Avance en la remodelacion</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'3.2.2.3Gesti Ctrol incident acc'!$C$25:$H$25</c:f>
              <c:strCache>
                <c:ptCount val="6"/>
                <c:pt idx="0">
                  <c:v>FEBRERO</c:v>
                </c:pt>
                <c:pt idx="1">
                  <c:v>ABRIL</c:v>
                </c:pt>
                <c:pt idx="2">
                  <c:v>JUNIO</c:v>
                </c:pt>
                <c:pt idx="3">
                  <c:v>AGOSTO</c:v>
                </c:pt>
                <c:pt idx="4">
                  <c:v>OCTUBRE</c:v>
                </c:pt>
                <c:pt idx="5">
                  <c:v>DICIEMBRE</c:v>
                </c:pt>
              </c:strCache>
            </c:strRef>
          </c:cat>
          <c:val>
            <c:numRef>
              <c:f>'3.2.2.3Gesti Ctrol incident acc'!$C$26:$H$26</c:f>
              <c:numCache>
                <c:formatCode>#,##0</c:formatCode>
                <c:ptCount val="6"/>
              </c:numCache>
            </c:numRef>
          </c:val>
        </c:ser>
        <c:axId val="76247040"/>
        <c:axId val="76248576"/>
      </c:barChart>
      <c:lineChart>
        <c:grouping val="standard"/>
        <c:ser>
          <c:idx val="1"/>
          <c:order val="1"/>
          <c:tx>
            <c:strRef>
              <c:f>'3.2.2.3Gesti Ctrol incident acc'!$B$27</c:f>
              <c:strCache>
                <c:ptCount val="1"/>
                <c:pt idx="0">
                  <c:v>Porcentaje programado</c:v>
                </c:pt>
              </c:strCache>
            </c:strRef>
          </c:tx>
          <c:marker>
            <c:symbol val="none"/>
          </c:marker>
          <c:cat>
            <c:strRef>
              <c:f>'3.2.2.3Gesti Ctrol incident acc'!$C$25:$H$25</c:f>
              <c:strCache>
                <c:ptCount val="6"/>
                <c:pt idx="0">
                  <c:v>FEBRERO</c:v>
                </c:pt>
                <c:pt idx="1">
                  <c:v>ABRIL</c:v>
                </c:pt>
                <c:pt idx="2">
                  <c:v>JUNIO</c:v>
                </c:pt>
                <c:pt idx="3">
                  <c:v>AGOSTO</c:v>
                </c:pt>
                <c:pt idx="4">
                  <c:v>OCTUBRE</c:v>
                </c:pt>
                <c:pt idx="5">
                  <c:v>DICIEMBRE</c:v>
                </c:pt>
              </c:strCache>
            </c:strRef>
          </c:cat>
          <c:val>
            <c:numRef>
              <c:f>'3.2.2.3Gesti Ctrol incident acc'!$C$27:$H$27</c:f>
              <c:numCache>
                <c:formatCode>0</c:formatCode>
                <c:ptCount val="6"/>
                <c:pt idx="0">
                  <c:v>100</c:v>
                </c:pt>
                <c:pt idx="1">
                  <c:v>100</c:v>
                </c:pt>
                <c:pt idx="2">
                  <c:v>100</c:v>
                </c:pt>
                <c:pt idx="3">
                  <c:v>100</c:v>
                </c:pt>
                <c:pt idx="4">
                  <c:v>100</c:v>
                </c:pt>
                <c:pt idx="5">
                  <c:v>100</c:v>
                </c:pt>
              </c:numCache>
            </c:numRef>
          </c:val>
        </c:ser>
        <c:marker val="1"/>
        <c:axId val="76247040"/>
        <c:axId val="76248576"/>
      </c:lineChart>
      <c:lineChart>
        <c:grouping val="standard"/>
        <c:ser>
          <c:idx val="2"/>
          <c:order val="2"/>
          <c:tx>
            <c:strRef>
              <c:f>'3.2.2.3Gesti Ctrol incident acc'!$B$28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'3.2.2.3Gesti Ctrol incident acc'!$C$25:$H$25</c:f>
              <c:strCache>
                <c:ptCount val="6"/>
                <c:pt idx="0">
                  <c:v>FEBRERO</c:v>
                </c:pt>
                <c:pt idx="1">
                  <c:v>ABRIL</c:v>
                </c:pt>
                <c:pt idx="2">
                  <c:v>JUNIO</c:v>
                </c:pt>
                <c:pt idx="3">
                  <c:v>AGOSTO</c:v>
                </c:pt>
                <c:pt idx="4">
                  <c:v>OCTUBRE</c:v>
                </c:pt>
                <c:pt idx="5">
                  <c:v>DICIEMBRE</c:v>
                </c:pt>
              </c:strCache>
            </c:strRef>
          </c:cat>
          <c:val>
            <c:numRef>
              <c:f>'3.2.2.3Gesti Ctrol incident acc'!$C$28:$H$28</c:f>
              <c:numCache>
                <c:formatCode>0%</c:formatCode>
                <c:ptCount val="6"/>
                <c:pt idx="0">
                  <c:v>0</c:v>
                </c:pt>
                <c:pt idx="1">
                  <c:v>0</c:v>
                </c:pt>
                <c:pt idx="2">
                  <c:v>0</c:v>
                </c:pt>
                <c:pt idx="3">
                  <c:v>0</c:v>
                </c:pt>
                <c:pt idx="4">
                  <c:v>0</c:v>
                </c:pt>
                <c:pt idx="5">
                  <c:v>0</c:v>
                </c:pt>
              </c:numCache>
            </c:numRef>
          </c:val>
        </c:ser>
        <c:marker val="1"/>
        <c:axId val="76250112"/>
        <c:axId val="75244288"/>
      </c:lineChart>
      <c:catAx>
        <c:axId val="7624704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6248576"/>
        <c:crosses val="autoZero"/>
        <c:auto val="1"/>
        <c:lblAlgn val="ctr"/>
        <c:lblOffset val="100"/>
      </c:catAx>
      <c:valAx>
        <c:axId val="7624857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247040"/>
        <c:crosses val="autoZero"/>
        <c:crossBetween val="between"/>
      </c:valAx>
      <c:catAx>
        <c:axId val="76250112"/>
        <c:scaling>
          <c:orientation val="minMax"/>
        </c:scaling>
        <c:delete val="1"/>
        <c:axPos val="b"/>
        <c:numFmt formatCode="General" sourceLinked="1"/>
        <c:tickLblPos val="none"/>
        <c:crossAx val="75244288"/>
        <c:crosses val="autoZero"/>
        <c:auto val="1"/>
        <c:lblAlgn val="ctr"/>
        <c:lblOffset val="100"/>
      </c:catAx>
      <c:valAx>
        <c:axId val="75244288"/>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250112"/>
        <c:crosses val="max"/>
        <c:crossBetween val="between"/>
      </c:valAx>
    </c:plotArea>
    <c:legend>
      <c:legendPos val="r"/>
      <c:layout>
        <c:manualLayout>
          <c:xMode val="edge"/>
          <c:yMode val="edge"/>
          <c:x val="0.67190576316083195"/>
          <c:y val="0.28982293879932253"/>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55" l="0.70000000000000062" r="0.70000000000000062" t="0.7500000000000085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'3.2.2.3 Gestion Prevenc en E.P.'!$B$26</c:f>
              <c:strCache>
                <c:ptCount val="1"/>
                <c:pt idx="0">
                  <c:v>Porcentaje de Avance en la remodelacion</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'3.2.2.3 Gestion Prevenc en E.P.'!$C$25:$H$25</c:f>
              <c:strCache>
                <c:ptCount val="6"/>
                <c:pt idx="0">
                  <c:v>FEBRERO</c:v>
                </c:pt>
                <c:pt idx="1">
                  <c:v>ABRIL</c:v>
                </c:pt>
                <c:pt idx="2">
                  <c:v>JUNIO</c:v>
                </c:pt>
                <c:pt idx="3">
                  <c:v>AGOSTO</c:v>
                </c:pt>
                <c:pt idx="4">
                  <c:v>OCTUBRE</c:v>
                </c:pt>
                <c:pt idx="5">
                  <c:v>DICIEMBRE</c:v>
                </c:pt>
              </c:strCache>
            </c:strRef>
          </c:cat>
          <c:val>
            <c:numRef>
              <c:f>'3.2.2.3 Gestion Prevenc en E.P.'!$C$26:$H$26</c:f>
              <c:numCache>
                <c:formatCode>#,##0</c:formatCode>
                <c:ptCount val="6"/>
              </c:numCache>
            </c:numRef>
          </c:val>
        </c:ser>
        <c:axId val="76534528"/>
        <c:axId val="76536064"/>
      </c:barChart>
      <c:lineChart>
        <c:grouping val="standard"/>
        <c:ser>
          <c:idx val="1"/>
          <c:order val="1"/>
          <c:tx>
            <c:strRef>
              <c:f>'3.2.2.3 Gestion Prevenc en E.P.'!$B$27</c:f>
              <c:strCache>
                <c:ptCount val="1"/>
                <c:pt idx="0">
                  <c:v>Porcentaje programado</c:v>
                </c:pt>
              </c:strCache>
            </c:strRef>
          </c:tx>
          <c:marker>
            <c:symbol val="none"/>
          </c:marker>
          <c:cat>
            <c:strRef>
              <c:f>'3.2.2.3 Gestion Prevenc en E.P.'!$C$25:$H$25</c:f>
              <c:strCache>
                <c:ptCount val="6"/>
                <c:pt idx="0">
                  <c:v>FEBRERO</c:v>
                </c:pt>
                <c:pt idx="1">
                  <c:v>ABRIL</c:v>
                </c:pt>
                <c:pt idx="2">
                  <c:v>JUNIO</c:v>
                </c:pt>
                <c:pt idx="3">
                  <c:v>AGOSTO</c:v>
                </c:pt>
                <c:pt idx="4">
                  <c:v>OCTUBRE</c:v>
                </c:pt>
                <c:pt idx="5">
                  <c:v>DICIEMBRE</c:v>
                </c:pt>
              </c:strCache>
            </c:strRef>
          </c:cat>
          <c:val>
            <c:numRef>
              <c:f>'3.2.2.3 Gestion Prevenc en E.P.'!$C$27:$H$27</c:f>
              <c:numCache>
                <c:formatCode>0</c:formatCode>
                <c:ptCount val="6"/>
                <c:pt idx="0">
                  <c:v>100</c:v>
                </c:pt>
                <c:pt idx="1">
                  <c:v>100</c:v>
                </c:pt>
                <c:pt idx="2">
                  <c:v>100</c:v>
                </c:pt>
                <c:pt idx="3">
                  <c:v>100</c:v>
                </c:pt>
                <c:pt idx="4">
                  <c:v>100</c:v>
                </c:pt>
                <c:pt idx="5">
                  <c:v>100</c:v>
                </c:pt>
              </c:numCache>
            </c:numRef>
          </c:val>
        </c:ser>
        <c:marker val="1"/>
        <c:axId val="76534528"/>
        <c:axId val="76536064"/>
      </c:lineChart>
      <c:lineChart>
        <c:grouping val="standard"/>
        <c:ser>
          <c:idx val="2"/>
          <c:order val="2"/>
          <c:tx>
            <c:strRef>
              <c:f>'3.2.2.3 Gestion Prevenc en E.P.'!$B$28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'3.2.2.3 Gestion Prevenc en E.P.'!$C$25:$H$25</c:f>
              <c:strCache>
                <c:ptCount val="6"/>
                <c:pt idx="0">
                  <c:v>FEBRERO</c:v>
                </c:pt>
                <c:pt idx="1">
                  <c:v>ABRIL</c:v>
                </c:pt>
                <c:pt idx="2">
                  <c:v>JUNIO</c:v>
                </c:pt>
                <c:pt idx="3">
                  <c:v>AGOSTO</c:v>
                </c:pt>
                <c:pt idx="4">
                  <c:v>OCTUBRE</c:v>
                </c:pt>
                <c:pt idx="5">
                  <c:v>DICIEMBRE</c:v>
                </c:pt>
              </c:strCache>
            </c:strRef>
          </c:cat>
          <c:val>
            <c:numRef>
              <c:f>'3.2.2.3 Gestion Prevenc en E.P.'!$C$28:$H$28</c:f>
              <c:numCache>
                <c:formatCode>0%</c:formatCode>
                <c:ptCount val="6"/>
                <c:pt idx="0">
                  <c:v>0</c:v>
                </c:pt>
                <c:pt idx="1">
                  <c:v>0</c:v>
                </c:pt>
                <c:pt idx="2">
                  <c:v>0</c:v>
                </c:pt>
                <c:pt idx="3">
                  <c:v>0</c:v>
                </c:pt>
                <c:pt idx="4">
                  <c:v>0</c:v>
                </c:pt>
                <c:pt idx="5">
                  <c:v>0</c:v>
                </c:pt>
              </c:numCache>
            </c:numRef>
          </c:val>
        </c:ser>
        <c:marker val="1"/>
        <c:axId val="76550144"/>
        <c:axId val="76551680"/>
      </c:lineChart>
      <c:catAx>
        <c:axId val="76534528"/>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6536064"/>
        <c:crosses val="autoZero"/>
        <c:auto val="1"/>
        <c:lblAlgn val="ctr"/>
        <c:lblOffset val="100"/>
      </c:catAx>
      <c:valAx>
        <c:axId val="76536064"/>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534528"/>
        <c:crosses val="autoZero"/>
        <c:crossBetween val="between"/>
      </c:valAx>
      <c:catAx>
        <c:axId val="76550144"/>
        <c:scaling>
          <c:orientation val="minMax"/>
        </c:scaling>
        <c:delete val="1"/>
        <c:axPos val="b"/>
        <c:numFmt formatCode="General" sourceLinked="1"/>
        <c:tickLblPos val="none"/>
        <c:crossAx val="76551680"/>
        <c:crosses val="autoZero"/>
        <c:auto val="1"/>
        <c:lblAlgn val="ctr"/>
        <c:lblOffset val="100"/>
      </c:catAx>
      <c:valAx>
        <c:axId val="76551680"/>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550144"/>
        <c:crosses val="max"/>
        <c:crossBetween val="between"/>
      </c:valAx>
    </c:plotArea>
    <c:legend>
      <c:legendPos val="r"/>
      <c:layout>
        <c:manualLayout>
          <c:xMode val="edge"/>
          <c:yMode val="edge"/>
          <c:x val="0.67190576316083228"/>
          <c:y val="0.28982293879932275"/>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77" l="0.70000000000000062" r="0.70000000000000062" t="0.75000000000000877"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'3.2.2.3 Vigilancia Epidemio'!$B$26</c:f>
              <c:strCache>
                <c:ptCount val="1"/>
                <c:pt idx="0">
                  <c:v>Porcentaje de Avance en la remodelacion</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'3.2.2.3 Vigilancia Epidemio'!$C$25:$H$25</c:f>
              <c:strCache>
                <c:ptCount val="6"/>
                <c:pt idx="0">
                  <c:v>FEBRERO</c:v>
                </c:pt>
                <c:pt idx="1">
                  <c:v>ABRIL</c:v>
                </c:pt>
                <c:pt idx="2">
                  <c:v>JUNIO</c:v>
                </c:pt>
                <c:pt idx="3">
                  <c:v>AGOSTO</c:v>
                </c:pt>
                <c:pt idx="4">
                  <c:v>OCTUBRE</c:v>
                </c:pt>
                <c:pt idx="5">
                  <c:v>DICIEMBRE</c:v>
                </c:pt>
              </c:strCache>
            </c:strRef>
          </c:cat>
          <c:val>
            <c:numRef>
              <c:f>'3.2.2.3 Vigilancia Epidemio'!$C$26:$H$26</c:f>
              <c:numCache>
                <c:formatCode>#,##0</c:formatCode>
                <c:ptCount val="6"/>
              </c:numCache>
            </c:numRef>
          </c:val>
        </c:ser>
        <c:axId val="76723712"/>
        <c:axId val="76725248"/>
      </c:barChart>
      <c:lineChart>
        <c:grouping val="standard"/>
        <c:ser>
          <c:idx val="1"/>
          <c:order val="1"/>
          <c:tx>
            <c:strRef>
              <c:f>'3.2.2.3 Vigilancia Epidemio'!$B$27</c:f>
              <c:strCache>
                <c:ptCount val="1"/>
                <c:pt idx="0">
                  <c:v>Porcentaje programado</c:v>
                </c:pt>
              </c:strCache>
            </c:strRef>
          </c:tx>
          <c:marker>
            <c:symbol val="none"/>
          </c:marker>
          <c:cat>
            <c:strRef>
              <c:f>'3.2.2.3 Vigilancia Epidemio'!$C$25:$H$25</c:f>
              <c:strCache>
                <c:ptCount val="6"/>
                <c:pt idx="0">
                  <c:v>FEBRERO</c:v>
                </c:pt>
                <c:pt idx="1">
                  <c:v>ABRIL</c:v>
                </c:pt>
                <c:pt idx="2">
                  <c:v>JUNIO</c:v>
                </c:pt>
                <c:pt idx="3">
                  <c:v>AGOSTO</c:v>
                </c:pt>
                <c:pt idx="4">
                  <c:v>OCTUBRE</c:v>
                </c:pt>
                <c:pt idx="5">
                  <c:v>DICIEMBRE</c:v>
                </c:pt>
              </c:strCache>
            </c:strRef>
          </c:cat>
          <c:val>
            <c:numRef>
              <c:f>'3.2.2.3 Vigilancia Epidemio'!$C$27:$H$27</c:f>
              <c:numCache>
                <c:formatCode>0</c:formatCode>
                <c:ptCount val="6"/>
                <c:pt idx="0">
                  <c:v>100</c:v>
                </c:pt>
                <c:pt idx="1">
                  <c:v>100</c:v>
                </c:pt>
                <c:pt idx="2">
                  <c:v>100</c:v>
                </c:pt>
                <c:pt idx="3">
                  <c:v>100</c:v>
                </c:pt>
                <c:pt idx="4">
                  <c:v>100</c:v>
                </c:pt>
                <c:pt idx="5">
                  <c:v>100</c:v>
                </c:pt>
              </c:numCache>
            </c:numRef>
          </c:val>
        </c:ser>
        <c:marker val="1"/>
        <c:axId val="76723712"/>
        <c:axId val="76725248"/>
      </c:lineChart>
      <c:lineChart>
        <c:grouping val="standard"/>
        <c:ser>
          <c:idx val="2"/>
          <c:order val="2"/>
          <c:tx>
            <c:strRef>
              <c:f>'3.2.2.3 Vigilancia Epidemio'!$B$28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'3.2.2.3 Vigilancia Epidemio'!$C$25:$H$25</c:f>
              <c:strCache>
                <c:ptCount val="6"/>
                <c:pt idx="0">
                  <c:v>FEBRERO</c:v>
                </c:pt>
                <c:pt idx="1">
                  <c:v>ABRIL</c:v>
                </c:pt>
                <c:pt idx="2">
                  <c:v>JUNIO</c:v>
                </c:pt>
                <c:pt idx="3">
                  <c:v>AGOSTO</c:v>
                </c:pt>
                <c:pt idx="4">
                  <c:v>OCTUBRE</c:v>
                </c:pt>
                <c:pt idx="5">
                  <c:v>DICIEMBRE</c:v>
                </c:pt>
              </c:strCache>
            </c:strRef>
          </c:cat>
          <c:val>
            <c:numRef>
              <c:f>'3.2.2.3 Vigilancia Epidemio'!$C$28:$H$28</c:f>
              <c:numCache>
                <c:formatCode>0%</c:formatCode>
                <c:ptCount val="6"/>
                <c:pt idx="0">
                  <c:v>0</c:v>
                </c:pt>
                <c:pt idx="1">
                  <c:v>0</c:v>
                </c:pt>
                <c:pt idx="2">
                  <c:v>0</c:v>
                </c:pt>
                <c:pt idx="3">
                  <c:v>0</c:v>
                </c:pt>
                <c:pt idx="4">
                  <c:v>0</c:v>
                </c:pt>
                <c:pt idx="5">
                  <c:v>0</c:v>
                </c:pt>
              </c:numCache>
            </c:numRef>
          </c:val>
        </c:ser>
        <c:marker val="1"/>
        <c:axId val="76759808"/>
        <c:axId val="76761344"/>
      </c:lineChart>
      <c:catAx>
        <c:axId val="7672371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6725248"/>
        <c:crosses val="autoZero"/>
        <c:auto val="1"/>
        <c:lblAlgn val="ctr"/>
        <c:lblOffset val="100"/>
      </c:catAx>
      <c:valAx>
        <c:axId val="76725248"/>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723712"/>
        <c:crosses val="autoZero"/>
        <c:crossBetween val="between"/>
      </c:valAx>
      <c:catAx>
        <c:axId val="76759808"/>
        <c:scaling>
          <c:orientation val="minMax"/>
        </c:scaling>
        <c:delete val="1"/>
        <c:axPos val="b"/>
        <c:numFmt formatCode="General" sourceLinked="1"/>
        <c:tickLblPos val="none"/>
        <c:crossAx val="76761344"/>
        <c:crosses val="autoZero"/>
        <c:auto val="1"/>
        <c:lblAlgn val="ctr"/>
        <c:lblOffset val="100"/>
      </c:catAx>
      <c:valAx>
        <c:axId val="76761344"/>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759808"/>
        <c:crosses val="max"/>
        <c:crossBetween val="between"/>
      </c:valAx>
    </c:plotArea>
    <c:legend>
      <c:legendPos val="r"/>
      <c:layout>
        <c:manualLayout>
          <c:xMode val="edge"/>
          <c:yMode val="edge"/>
          <c:x val="0.67190576316083273"/>
          <c:y val="0.28982293879932292"/>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99" l="0.70000000000000062" r="0.70000000000000062" t="0.75000000000000899"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'3.2.1.7PinturafachadasCAM,MusNe'!$B$26</c:f>
              <c:strCache>
                <c:ptCount val="1"/>
                <c:pt idx="0">
                  <c:v>Avance en el enlucimiento de fachadas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'3.2.1.7PinturafachadasCAM,MusNe'!$C$25:$H$25</c:f>
              <c:strCache>
                <c:ptCount val="6"/>
                <c:pt idx="0">
                  <c:v>FEBRERO</c:v>
                </c:pt>
                <c:pt idx="1">
                  <c:v>ABRIL</c:v>
                </c:pt>
                <c:pt idx="2">
                  <c:v>JUNIO</c:v>
                </c:pt>
                <c:pt idx="3">
                  <c:v>AGOSTO</c:v>
                </c:pt>
                <c:pt idx="4">
                  <c:v>OCTUBRE</c:v>
                </c:pt>
                <c:pt idx="5">
                  <c:v>DICIEMBRE</c:v>
                </c:pt>
              </c:strCache>
            </c:strRef>
          </c:cat>
          <c:val>
            <c:numRef>
              <c:f>'3.2.1.7PinturafachadasCAM,MusNe'!$C$26:$H$26</c:f>
              <c:numCache>
                <c:formatCode>#,##0</c:formatCode>
                <c:ptCount val="6"/>
              </c:numCache>
            </c:numRef>
          </c:val>
        </c:ser>
        <c:axId val="76835456"/>
        <c:axId val="76853632"/>
      </c:barChart>
      <c:lineChart>
        <c:grouping val="standard"/>
        <c:ser>
          <c:idx val="1"/>
          <c:order val="1"/>
          <c:tx>
            <c:strRef>
              <c:f>'3.2.1.7PinturafachadasCAM,MusNe'!$B$27</c:f>
              <c:strCache>
                <c:ptCount val="1"/>
                <c:pt idx="0">
                  <c:v>Porcentaje programado</c:v>
                </c:pt>
              </c:strCache>
            </c:strRef>
          </c:tx>
          <c:marker>
            <c:symbol val="none"/>
          </c:marker>
          <c:cat>
            <c:strRef>
              <c:f>'3.2.1.7PinturafachadasCAM,MusNe'!$C$25:$H$25</c:f>
              <c:strCache>
                <c:ptCount val="6"/>
                <c:pt idx="0">
                  <c:v>FEBRERO</c:v>
                </c:pt>
                <c:pt idx="1">
                  <c:v>ABRIL</c:v>
                </c:pt>
                <c:pt idx="2">
                  <c:v>JUNIO</c:v>
                </c:pt>
                <c:pt idx="3">
                  <c:v>AGOSTO</c:v>
                </c:pt>
                <c:pt idx="4">
                  <c:v>OCTUBRE</c:v>
                </c:pt>
                <c:pt idx="5">
                  <c:v>DICIEMBRE</c:v>
                </c:pt>
              </c:strCache>
            </c:strRef>
          </c:cat>
          <c:val>
            <c:numRef>
              <c:f>'3.2.1.7PinturafachadasCAM,MusNe'!$C$27:$H$27</c:f>
              <c:numCache>
                <c:formatCode>0</c:formatCode>
                <c:ptCount val="6"/>
                <c:pt idx="0">
                  <c:v>100</c:v>
                </c:pt>
                <c:pt idx="1">
                  <c:v>100</c:v>
                </c:pt>
                <c:pt idx="2">
                  <c:v>100</c:v>
                </c:pt>
                <c:pt idx="3">
                  <c:v>100</c:v>
                </c:pt>
                <c:pt idx="4">
                  <c:v>100</c:v>
                </c:pt>
                <c:pt idx="5">
                  <c:v>100</c:v>
                </c:pt>
              </c:numCache>
            </c:numRef>
          </c:val>
        </c:ser>
        <c:marker val="1"/>
        <c:axId val="76835456"/>
        <c:axId val="76853632"/>
      </c:lineChart>
      <c:lineChart>
        <c:grouping val="standard"/>
        <c:ser>
          <c:idx val="2"/>
          <c:order val="2"/>
          <c:tx>
            <c:strRef>
              <c:f>'3.2.1.7PinturafachadasCAM,MusNe'!$B$28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'3.2.1.7PinturafachadasCAM,MusNe'!$C$25:$H$25</c:f>
              <c:strCache>
                <c:ptCount val="6"/>
                <c:pt idx="0">
                  <c:v>FEBRERO</c:v>
                </c:pt>
                <c:pt idx="1">
                  <c:v>ABRIL</c:v>
                </c:pt>
                <c:pt idx="2">
                  <c:v>JUNIO</c:v>
                </c:pt>
                <c:pt idx="3">
                  <c:v>AGOSTO</c:v>
                </c:pt>
                <c:pt idx="4">
                  <c:v>OCTUBRE</c:v>
                </c:pt>
                <c:pt idx="5">
                  <c:v>DICIEMBRE</c:v>
                </c:pt>
              </c:strCache>
            </c:strRef>
          </c:cat>
          <c:val>
            <c:numRef>
              <c:f>'3.2.1.7PinturafachadasCAM,MusNe'!$C$28:$H$28</c:f>
              <c:numCache>
                <c:formatCode>0%</c:formatCode>
                <c:ptCount val="6"/>
                <c:pt idx="0">
                  <c:v>0</c:v>
                </c:pt>
                <c:pt idx="1">
                  <c:v>0</c:v>
                </c:pt>
                <c:pt idx="2">
                  <c:v>0</c:v>
                </c:pt>
                <c:pt idx="3">
                  <c:v>0</c:v>
                </c:pt>
                <c:pt idx="4">
                  <c:v>0</c:v>
                </c:pt>
                <c:pt idx="5">
                  <c:v>0</c:v>
                </c:pt>
              </c:numCache>
            </c:numRef>
          </c:val>
        </c:ser>
        <c:marker val="1"/>
        <c:axId val="76855168"/>
        <c:axId val="76856704"/>
      </c:lineChart>
      <c:catAx>
        <c:axId val="76835456"/>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6853632"/>
        <c:crosses val="autoZero"/>
        <c:auto val="1"/>
        <c:lblAlgn val="ctr"/>
        <c:lblOffset val="100"/>
      </c:catAx>
      <c:valAx>
        <c:axId val="76853632"/>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835456"/>
        <c:crosses val="autoZero"/>
        <c:crossBetween val="between"/>
      </c:valAx>
      <c:catAx>
        <c:axId val="76855168"/>
        <c:scaling>
          <c:orientation val="minMax"/>
        </c:scaling>
        <c:delete val="1"/>
        <c:axPos val="b"/>
        <c:numFmt formatCode="General" sourceLinked="1"/>
        <c:tickLblPos val="none"/>
        <c:crossAx val="76856704"/>
        <c:crosses val="autoZero"/>
        <c:auto val="1"/>
        <c:lblAlgn val="ctr"/>
        <c:lblOffset val="100"/>
      </c:catAx>
      <c:valAx>
        <c:axId val="76856704"/>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855168"/>
        <c:crosses val="max"/>
        <c:crossBetween val="between"/>
      </c:valAx>
    </c:plotArea>
    <c:legend>
      <c:legendPos val="r"/>
      <c:layout>
        <c:manualLayout>
          <c:xMode val="edge"/>
          <c:yMode val="edge"/>
          <c:x val="0.6719057631608315"/>
          <c:y val="0.28982293879932236"/>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22" l="0.70000000000000062" r="0.70000000000000062" t="0.7500000000000082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'3.2.1.7 Bienes comodato'!$B$26</c:f>
              <c:strCache>
                <c:ptCount val="1"/>
                <c:pt idx="0">
                  <c:v>Alimentacion de la base de datos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'3.2.1.7 Bienes comodato'!$C$25:$H$25</c:f>
              <c:strCache>
                <c:ptCount val="6"/>
                <c:pt idx="0">
                  <c:v>FEBRERO</c:v>
                </c:pt>
                <c:pt idx="1">
                  <c:v>ABRIL</c:v>
                </c:pt>
                <c:pt idx="2">
                  <c:v>JUNIO</c:v>
                </c:pt>
                <c:pt idx="3">
                  <c:v>AGOSTO</c:v>
                </c:pt>
                <c:pt idx="4">
                  <c:v>OCTUBRE</c:v>
                </c:pt>
                <c:pt idx="5">
                  <c:v>DICIEMBRE</c:v>
                </c:pt>
              </c:strCache>
            </c:strRef>
          </c:cat>
          <c:val>
            <c:numRef>
              <c:f>'3.2.1.7 Bienes comodato'!$C$26:$H$26</c:f>
              <c:numCache>
                <c:formatCode>#,##0</c:formatCode>
                <c:ptCount val="6"/>
              </c:numCache>
            </c:numRef>
          </c:val>
        </c:ser>
        <c:axId val="76459392"/>
        <c:axId val="77075584"/>
      </c:barChart>
      <c:lineChart>
        <c:grouping val="standard"/>
        <c:ser>
          <c:idx val="1"/>
          <c:order val="1"/>
          <c:tx>
            <c:strRef>
              <c:f>'3.2.1.7 Bienes comodato'!$B$27</c:f>
              <c:strCache>
                <c:ptCount val="1"/>
                <c:pt idx="0">
                  <c:v>Porcentaje programado</c:v>
                </c:pt>
              </c:strCache>
            </c:strRef>
          </c:tx>
          <c:marker>
            <c:symbol val="none"/>
          </c:marker>
          <c:cat>
            <c:strRef>
              <c:f>'3.2.1.7 Bienes comodato'!$C$25:$H$25</c:f>
              <c:strCache>
                <c:ptCount val="6"/>
                <c:pt idx="0">
                  <c:v>FEBRERO</c:v>
                </c:pt>
                <c:pt idx="1">
                  <c:v>ABRIL</c:v>
                </c:pt>
                <c:pt idx="2">
                  <c:v>JUNIO</c:v>
                </c:pt>
                <c:pt idx="3">
                  <c:v>AGOSTO</c:v>
                </c:pt>
                <c:pt idx="4">
                  <c:v>OCTUBRE</c:v>
                </c:pt>
                <c:pt idx="5">
                  <c:v>DICIEMBRE</c:v>
                </c:pt>
              </c:strCache>
            </c:strRef>
          </c:cat>
          <c:val>
            <c:numRef>
              <c:f>'3.2.1.7 Bienes comodato'!$C$27:$H$27</c:f>
              <c:numCache>
                <c:formatCode>0</c:formatCode>
                <c:ptCount val="6"/>
                <c:pt idx="0">
                  <c:v>100</c:v>
                </c:pt>
                <c:pt idx="1">
                  <c:v>100</c:v>
                </c:pt>
                <c:pt idx="2">
                  <c:v>100</c:v>
                </c:pt>
                <c:pt idx="3">
                  <c:v>100</c:v>
                </c:pt>
                <c:pt idx="4">
                  <c:v>100</c:v>
                </c:pt>
                <c:pt idx="5">
                  <c:v>100</c:v>
                </c:pt>
              </c:numCache>
            </c:numRef>
          </c:val>
        </c:ser>
        <c:marker val="1"/>
        <c:axId val="76459392"/>
        <c:axId val="77075584"/>
      </c:lineChart>
      <c:lineChart>
        <c:grouping val="standard"/>
        <c:ser>
          <c:idx val="2"/>
          <c:order val="2"/>
          <c:tx>
            <c:strRef>
              <c:f>'3.2.1.7 Bienes comodato'!$B$28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'3.2.1.7 Bienes comodato'!$C$25:$H$25</c:f>
              <c:strCache>
                <c:ptCount val="6"/>
                <c:pt idx="0">
                  <c:v>FEBRERO</c:v>
                </c:pt>
                <c:pt idx="1">
                  <c:v>ABRIL</c:v>
                </c:pt>
                <c:pt idx="2">
                  <c:v>JUNIO</c:v>
                </c:pt>
                <c:pt idx="3">
                  <c:v>AGOSTO</c:v>
                </c:pt>
                <c:pt idx="4">
                  <c:v>OCTUBRE</c:v>
                </c:pt>
                <c:pt idx="5">
                  <c:v>DICIEMBRE</c:v>
                </c:pt>
              </c:strCache>
            </c:strRef>
          </c:cat>
          <c:val>
            <c:numRef>
              <c:f>'3.2.1.7 Bienes comodato'!$C$28:$H$28</c:f>
              <c:numCache>
                <c:formatCode>0%</c:formatCode>
                <c:ptCount val="6"/>
                <c:pt idx="0">
                  <c:v>0</c:v>
                </c:pt>
                <c:pt idx="1">
                  <c:v>0</c:v>
                </c:pt>
                <c:pt idx="2">
                  <c:v>0</c:v>
                </c:pt>
                <c:pt idx="3">
                  <c:v>0</c:v>
                </c:pt>
                <c:pt idx="4">
                  <c:v>0</c:v>
                </c:pt>
                <c:pt idx="5">
                  <c:v>0</c:v>
                </c:pt>
              </c:numCache>
            </c:numRef>
          </c:val>
        </c:ser>
        <c:marker val="1"/>
        <c:axId val="77077120"/>
        <c:axId val="77078912"/>
      </c:lineChart>
      <c:catAx>
        <c:axId val="7645939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7075584"/>
        <c:crosses val="autoZero"/>
        <c:auto val="1"/>
        <c:lblAlgn val="ctr"/>
        <c:lblOffset val="100"/>
      </c:catAx>
      <c:valAx>
        <c:axId val="77075584"/>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459392"/>
        <c:crosses val="autoZero"/>
        <c:crossBetween val="between"/>
      </c:valAx>
      <c:catAx>
        <c:axId val="77077120"/>
        <c:scaling>
          <c:orientation val="minMax"/>
        </c:scaling>
        <c:delete val="1"/>
        <c:axPos val="b"/>
        <c:tickLblPos val="none"/>
        <c:crossAx val="77078912"/>
        <c:crosses val="autoZero"/>
        <c:auto val="1"/>
        <c:lblAlgn val="ctr"/>
        <c:lblOffset val="100"/>
      </c:catAx>
      <c:valAx>
        <c:axId val="7707891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7077120"/>
        <c:crosses val="max"/>
        <c:crossBetween val="between"/>
      </c:valAx>
    </c:plotArea>
    <c:legend>
      <c:legendPos val="r"/>
      <c:layout>
        <c:manualLayout>
          <c:xMode val="edge"/>
          <c:yMode val="edge"/>
          <c:x val="0.67190576316083073"/>
          <c:y val="0.28982293879932192"/>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766" l="0.70000000000000062" r="0.70000000000000062" t="0.7500000000000076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609037328094313"/>
          <c:y val="2.8761061946902627E-2"/>
          <c:w val="0.45579567779960739"/>
          <c:h val="0.80752212389380529"/>
        </c:manualLayout>
      </c:layout>
      <c:barChart>
        <c:barDir val="col"/>
        <c:grouping val="clustered"/>
        <c:ser>
          <c:idx val="0"/>
          <c:order val="0"/>
          <c:tx>
            <c:strRef>
              <c:f>'3.2.10 Calidad'!$B$26</c:f>
              <c:strCache>
                <c:ptCount val="1"/>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'3.2.10 Calidad'!$C$25:$H$25</c:f>
              <c:strCache>
                <c:ptCount val="6"/>
                <c:pt idx="0">
                  <c:v>FEBRERO</c:v>
                </c:pt>
                <c:pt idx="1">
                  <c:v>ABRIL</c:v>
                </c:pt>
                <c:pt idx="2">
                  <c:v>JUNIO</c:v>
                </c:pt>
                <c:pt idx="3">
                  <c:v>AGOSTO</c:v>
                </c:pt>
                <c:pt idx="4">
                  <c:v>OCTUBRE</c:v>
                </c:pt>
                <c:pt idx="5">
                  <c:v>DICIEMBRE</c:v>
                </c:pt>
              </c:strCache>
            </c:strRef>
          </c:cat>
          <c:val>
            <c:numRef>
              <c:f>'3.2.10 Calidad'!$C$26:$H$26</c:f>
              <c:numCache>
                <c:formatCode>#,##0</c:formatCode>
                <c:ptCount val="6"/>
              </c:numCache>
            </c:numRef>
          </c:val>
        </c:ser>
        <c:axId val="77451648"/>
        <c:axId val="77453184"/>
      </c:barChart>
      <c:lineChart>
        <c:grouping val="standard"/>
        <c:ser>
          <c:idx val="1"/>
          <c:order val="1"/>
          <c:tx>
            <c:strRef>
              <c:f>'3.2.10 Calidad'!$B$27</c:f>
              <c:strCache>
                <c:ptCount val="1"/>
              </c:strCache>
            </c:strRef>
          </c:tx>
          <c:marker>
            <c:symbol val="none"/>
          </c:marker>
          <c:cat>
            <c:strRef>
              <c:f>'3.2.10 Calidad'!$C$25:$H$25</c:f>
              <c:strCache>
                <c:ptCount val="6"/>
                <c:pt idx="0">
                  <c:v>FEBRERO</c:v>
                </c:pt>
                <c:pt idx="1">
                  <c:v>ABRIL</c:v>
                </c:pt>
                <c:pt idx="2">
                  <c:v>JUNIO</c:v>
                </c:pt>
                <c:pt idx="3">
                  <c:v>AGOSTO</c:v>
                </c:pt>
                <c:pt idx="4">
                  <c:v>OCTUBRE</c:v>
                </c:pt>
                <c:pt idx="5">
                  <c:v>DICIEMBRE</c:v>
                </c:pt>
              </c:strCache>
            </c:strRef>
          </c:cat>
          <c:val>
            <c:numRef>
              <c:f>'3.2.10 Calidad'!$C$27:$H$27</c:f>
              <c:numCache>
                <c:formatCode>0</c:formatCode>
                <c:ptCount val="6"/>
                <c:pt idx="0">
                  <c:v>0.8</c:v>
                </c:pt>
                <c:pt idx="1">
                  <c:v>0.8</c:v>
                </c:pt>
                <c:pt idx="2">
                  <c:v>0.8</c:v>
                </c:pt>
                <c:pt idx="3">
                  <c:v>0.8</c:v>
                </c:pt>
                <c:pt idx="4">
                  <c:v>0.8</c:v>
                </c:pt>
                <c:pt idx="5">
                  <c:v>0.8</c:v>
                </c:pt>
              </c:numCache>
            </c:numRef>
          </c:val>
        </c:ser>
        <c:marker val="1"/>
        <c:axId val="77451648"/>
        <c:axId val="77453184"/>
      </c:lineChart>
      <c:lineChart>
        <c:grouping val="standard"/>
        <c:ser>
          <c:idx val="2"/>
          <c:order val="2"/>
          <c:tx>
            <c:strRef>
              <c:f>'3.2.10 Calidad'!$B$28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'3.2.10 Calidad'!$C$25:$H$25</c:f>
              <c:strCache>
                <c:ptCount val="6"/>
                <c:pt idx="0">
                  <c:v>FEBRERO</c:v>
                </c:pt>
                <c:pt idx="1">
                  <c:v>ABRIL</c:v>
                </c:pt>
                <c:pt idx="2">
                  <c:v>JUNIO</c:v>
                </c:pt>
                <c:pt idx="3">
                  <c:v>AGOSTO</c:v>
                </c:pt>
                <c:pt idx="4">
                  <c:v>OCTUBRE</c:v>
                </c:pt>
                <c:pt idx="5">
                  <c:v>DICIEMBRE</c:v>
                </c:pt>
              </c:strCache>
            </c:strRef>
          </c:cat>
          <c:val>
            <c:numRef>
              <c:f>'3.2.10 Calidad'!$C$28:$H$28</c:f>
              <c:numCache>
                <c:formatCode>0%</c:formatCode>
                <c:ptCount val="6"/>
                <c:pt idx="0">
                  <c:v>0</c:v>
                </c:pt>
                <c:pt idx="1">
                  <c:v>0</c:v>
                </c:pt>
                <c:pt idx="2">
                  <c:v>0</c:v>
                </c:pt>
                <c:pt idx="3">
                  <c:v>0</c:v>
                </c:pt>
                <c:pt idx="4">
                  <c:v>0</c:v>
                </c:pt>
                <c:pt idx="5">
                  <c:v>0</c:v>
                </c:pt>
              </c:numCache>
            </c:numRef>
          </c:val>
        </c:ser>
        <c:marker val="1"/>
        <c:axId val="77454720"/>
        <c:axId val="77460608"/>
      </c:lineChart>
      <c:catAx>
        <c:axId val="77451648"/>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7453184"/>
        <c:crosses val="autoZero"/>
        <c:auto val="1"/>
        <c:lblAlgn val="ctr"/>
        <c:lblOffset val="100"/>
      </c:catAx>
      <c:valAx>
        <c:axId val="77453184"/>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7451648"/>
        <c:crosses val="autoZero"/>
        <c:crossBetween val="between"/>
      </c:valAx>
      <c:catAx>
        <c:axId val="77454720"/>
        <c:scaling>
          <c:orientation val="minMax"/>
        </c:scaling>
        <c:delete val="1"/>
        <c:axPos val="b"/>
        <c:numFmt formatCode="General" sourceLinked="1"/>
        <c:tickLblPos val="none"/>
        <c:crossAx val="77460608"/>
        <c:crosses val="autoZero"/>
        <c:auto val="1"/>
        <c:lblAlgn val="ctr"/>
        <c:lblOffset val="100"/>
      </c:catAx>
      <c:valAx>
        <c:axId val="77460608"/>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7454720"/>
        <c:crosses val="max"/>
        <c:crossBetween val="between"/>
      </c:valAx>
    </c:plotArea>
    <c:legend>
      <c:legendPos val="r"/>
      <c:layout>
        <c:manualLayout>
          <c:xMode val="edge"/>
          <c:yMode val="edge"/>
          <c:x val="0.6719057631608214"/>
          <c:y val="0.28982293879931725"/>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144" l="0.70000000000000062" r="0.70000000000000062" t="0.75000000000000144"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'3.2.1.12 Oficina atención ciuda'!$B$26</c:f>
              <c:strCache>
                <c:ptCount val="1"/>
                <c:pt idx="0">
                  <c:v>Porcentaje de adecuación de oficina</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'3.2.1.12 Oficina atención ciuda'!$C$25:$H$25</c:f>
              <c:strCache>
                <c:ptCount val="6"/>
                <c:pt idx="0">
                  <c:v>FEBRERO</c:v>
                </c:pt>
                <c:pt idx="1">
                  <c:v>ABRIL</c:v>
                </c:pt>
                <c:pt idx="2">
                  <c:v>JUNIO</c:v>
                </c:pt>
                <c:pt idx="3">
                  <c:v>AGOSTO</c:v>
                </c:pt>
                <c:pt idx="4">
                  <c:v>OCTUBRE</c:v>
                </c:pt>
                <c:pt idx="5">
                  <c:v>DICIEMBRE</c:v>
                </c:pt>
              </c:strCache>
            </c:strRef>
          </c:cat>
          <c:val>
            <c:numRef>
              <c:f>'3.2.1.12 Oficina atención ciuda'!$C$26:$H$26</c:f>
              <c:numCache>
                <c:formatCode>#,##0</c:formatCode>
                <c:ptCount val="6"/>
              </c:numCache>
            </c:numRef>
          </c:val>
        </c:ser>
        <c:axId val="76387072"/>
        <c:axId val="76388608"/>
      </c:barChart>
      <c:lineChart>
        <c:grouping val="standard"/>
        <c:ser>
          <c:idx val="1"/>
          <c:order val="1"/>
          <c:tx>
            <c:strRef>
              <c:f>'3.2.1.12 Oficina atención ciuda'!$B$27</c:f>
              <c:strCache>
                <c:ptCount val="1"/>
                <c:pt idx="0">
                  <c:v>Porcentaje programado</c:v>
                </c:pt>
              </c:strCache>
            </c:strRef>
          </c:tx>
          <c:marker>
            <c:symbol val="none"/>
          </c:marker>
          <c:cat>
            <c:strRef>
              <c:f>'3.2.1.12 Oficina atención ciuda'!$C$25:$H$25</c:f>
              <c:strCache>
                <c:ptCount val="6"/>
                <c:pt idx="0">
                  <c:v>FEBRERO</c:v>
                </c:pt>
                <c:pt idx="1">
                  <c:v>ABRIL</c:v>
                </c:pt>
                <c:pt idx="2">
                  <c:v>JUNIO</c:v>
                </c:pt>
                <c:pt idx="3">
                  <c:v>AGOSTO</c:v>
                </c:pt>
                <c:pt idx="4">
                  <c:v>OCTUBRE</c:v>
                </c:pt>
                <c:pt idx="5">
                  <c:v>DICIEMBRE</c:v>
                </c:pt>
              </c:strCache>
            </c:strRef>
          </c:cat>
          <c:val>
            <c:numRef>
              <c:f>'3.2.1.12 Oficina atención ciuda'!$C$27:$H$27</c:f>
              <c:numCache>
                <c:formatCode>0</c:formatCode>
                <c:ptCount val="6"/>
                <c:pt idx="0">
                  <c:v>100</c:v>
                </c:pt>
                <c:pt idx="1">
                  <c:v>100</c:v>
                </c:pt>
                <c:pt idx="2">
                  <c:v>100</c:v>
                </c:pt>
                <c:pt idx="3">
                  <c:v>100</c:v>
                </c:pt>
                <c:pt idx="4">
                  <c:v>100</c:v>
                </c:pt>
                <c:pt idx="5">
                  <c:v>100</c:v>
                </c:pt>
              </c:numCache>
            </c:numRef>
          </c:val>
        </c:ser>
        <c:marker val="1"/>
        <c:axId val="76387072"/>
        <c:axId val="76388608"/>
      </c:lineChart>
      <c:lineChart>
        <c:grouping val="standard"/>
        <c:ser>
          <c:idx val="2"/>
          <c:order val="2"/>
          <c:tx>
            <c:strRef>
              <c:f>'3.2.1.12 Oficina atención ciuda'!$B$28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'3.2.1.12 Oficina atención ciuda'!$C$25:$H$25</c:f>
              <c:strCache>
                <c:ptCount val="6"/>
                <c:pt idx="0">
                  <c:v>FEBRERO</c:v>
                </c:pt>
                <c:pt idx="1">
                  <c:v>ABRIL</c:v>
                </c:pt>
                <c:pt idx="2">
                  <c:v>JUNIO</c:v>
                </c:pt>
                <c:pt idx="3">
                  <c:v>AGOSTO</c:v>
                </c:pt>
                <c:pt idx="4">
                  <c:v>OCTUBRE</c:v>
                </c:pt>
                <c:pt idx="5">
                  <c:v>DICIEMBRE</c:v>
                </c:pt>
              </c:strCache>
            </c:strRef>
          </c:cat>
          <c:val>
            <c:numRef>
              <c:f>'3.2.1.12 Oficina atención ciuda'!$C$28:$H$28</c:f>
              <c:numCache>
                <c:formatCode>0%</c:formatCode>
                <c:ptCount val="6"/>
                <c:pt idx="0">
                  <c:v>0</c:v>
                </c:pt>
                <c:pt idx="1">
                  <c:v>0</c:v>
                </c:pt>
                <c:pt idx="2">
                  <c:v>0</c:v>
                </c:pt>
                <c:pt idx="3">
                  <c:v>0</c:v>
                </c:pt>
                <c:pt idx="4">
                  <c:v>0</c:v>
                </c:pt>
                <c:pt idx="5">
                  <c:v>0</c:v>
                </c:pt>
              </c:numCache>
            </c:numRef>
          </c:val>
        </c:ser>
        <c:marker val="1"/>
        <c:axId val="76402688"/>
        <c:axId val="76404224"/>
      </c:lineChart>
      <c:catAx>
        <c:axId val="7638707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6388608"/>
        <c:crosses val="autoZero"/>
        <c:auto val="1"/>
        <c:lblAlgn val="ctr"/>
        <c:lblOffset val="100"/>
      </c:catAx>
      <c:valAx>
        <c:axId val="76388608"/>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387072"/>
        <c:crosses val="autoZero"/>
        <c:crossBetween val="between"/>
      </c:valAx>
      <c:catAx>
        <c:axId val="76402688"/>
        <c:scaling>
          <c:orientation val="minMax"/>
        </c:scaling>
        <c:delete val="1"/>
        <c:axPos val="b"/>
        <c:tickLblPos val="none"/>
        <c:crossAx val="76404224"/>
        <c:crosses val="autoZero"/>
        <c:auto val="1"/>
        <c:lblAlgn val="ctr"/>
        <c:lblOffset val="100"/>
      </c:catAx>
      <c:valAx>
        <c:axId val="76404224"/>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402688"/>
        <c:crosses val="max"/>
        <c:crossBetween val="between"/>
      </c:valAx>
    </c:plotArea>
    <c:legend>
      <c:legendPos val="r"/>
      <c:layout>
        <c:manualLayout>
          <c:xMode val="edge"/>
          <c:yMode val="edge"/>
          <c:x val="0.67190576316083095"/>
          <c:y val="0.28982293879932203"/>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788" l="0.70000000000000062" r="0.70000000000000062" t="0.7500000000000078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'1.6.2.3 Centros de dllo infanti'!$B$26</c:f>
              <c:strCache>
                <c:ptCount val="1"/>
                <c:pt idx="0">
                  <c:v>Mantenimiento de los convenios del CDI</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'1.6.2.3 Centros de dllo infanti'!$C$25:$H$25</c:f>
              <c:strCache>
                <c:ptCount val="6"/>
                <c:pt idx="0">
                  <c:v>FEBRERO</c:v>
                </c:pt>
                <c:pt idx="1">
                  <c:v>ABRIL</c:v>
                </c:pt>
                <c:pt idx="2">
                  <c:v>JUNIO</c:v>
                </c:pt>
                <c:pt idx="3">
                  <c:v>AGOSTO</c:v>
                </c:pt>
                <c:pt idx="4">
                  <c:v>OCTUBRE</c:v>
                </c:pt>
                <c:pt idx="5">
                  <c:v>DICIEMBRE</c:v>
                </c:pt>
              </c:strCache>
            </c:strRef>
          </c:cat>
          <c:val>
            <c:numRef>
              <c:f>'1.6.2.3 Centros de dllo infanti'!$C$26:$H$26</c:f>
              <c:numCache>
                <c:formatCode>#,##0</c:formatCode>
                <c:ptCount val="6"/>
              </c:numCache>
            </c:numRef>
          </c:val>
        </c:ser>
        <c:axId val="74620288"/>
        <c:axId val="74626176"/>
      </c:barChart>
      <c:lineChart>
        <c:grouping val="standard"/>
        <c:ser>
          <c:idx val="1"/>
          <c:order val="1"/>
          <c:tx>
            <c:strRef>
              <c:f>'1.6.2.3 Centros de dllo infanti'!$B$27</c:f>
              <c:strCache>
                <c:ptCount val="1"/>
                <c:pt idx="0">
                  <c:v>Porcentaje programado</c:v>
                </c:pt>
              </c:strCache>
            </c:strRef>
          </c:tx>
          <c:marker>
            <c:symbol val="none"/>
          </c:marker>
          <c:cat>
            <c:strRef>
              <c:f>'1.6.2.3 Centros de dllo infanti'!$C$25:$H$25</c:f>
              <c:strCache>
                <c:ptCount val="6"/>
                <c:pt idx="0">
                  <c:v>FEBRERO</c:v>
                </c:pt>
                <c:pt idx="1">
                  <c:v>ABRIL</c:v>
                </c:pt>
                <c:pt idx="2">
                  <c:v>JUNIO</c:v>
                </c:pt>
                <c:pt idx="3">
                  <c:v>AGOSTO</c:v>
                </c:pt>
                <c:pt idx="4">
                  <c:v>OCTUBRE</c:v>
                </c:pt>
                <c:pt idx="5">
                  <c:v>DICIEMBRE</c:v>
                </c:pt>
              </c:strCache>
            </c:strRef>
          </c:cat>
          <c:val>
            <c:numRef>
              <c:f>'1.6.2.3 Centros de dllo infanti'!$C$27:$H$27</c:f>
              <c:numCache>
                <c:formatCode>0</c:formatCode>
                <c:ptCount val="6"/>
                <c:pt idx="0">
                  <c:v>100</c:v>
                </c:pt>
                <c:pt idx="1">
                  <c:v>100</c:v>
                </c:pt>
                <c:pt idx="2">
                  <c:v>100</c:v>
                </c:pt>
                <c:pt idx="3">
                  <c:v>100</c:v>
                </c:pt>
                <c:pt idx="4">
                  <c:v>100</c:v>
                </c:pt>
                <c:pt idx="5">
                  <c:v>100</c:v>
                </c:pt>
              </c:numCache>
            </c:numRef>
          </c:val>
        </c:ser>
        <c:marker val="1"/>
        <c:axId val="74620288"/>
        <c:axId val="74626176"/>
      </c:lineChart>
      <c:lineChart>
        <c:grouping val="standard"/>
        <c:ser>
          <c:idx val="2"/>
          <c:order val="2"/>
          <c:tx>
            <c:strRef>
              <c:f>'1.6.2.3 Centros de dllo infanti'!$B$28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'1.6.2.3 Centros de dllo infanti'!$C$25:$H$25</c:f>
              <c:strCache>
                <c:ptCount val="6"/>
                <c:pt idx="0">
                  <c:v>FEBRERO</c:v>
                </c:pt>
                <c:pt idx="1">
                  <c:v>ABRIL</c:v>
                </c:pt>
                <c:pt idx="2">
                  <c:v>JUNIO</c:v>
                </c:pt>
                <c:pt idx="3">
                  <c:v>AGOSTO</c:v>
                </c:pt>
                <c:pt idx="4">
                  <c:v>OCTUBRE</c:v>
                </c:pt>
                <c:pt idx="5">
                  <c:v>DICIEMBRE</c:v>
                </c:pt>
              </c:strCache>
            </c:strRef>
          </c:cat>
          <c:val>
            <c:numRef>
              <c:f>'1.6.2.3 Centros de dllo infanti'!$C$28:$H$28</c:f>
              <c:numCache>
                <c:formatCode>0%</c:formatCode>
                <c:ptCount val="6"/>
                <c:pt idx="0">
                  <c:v>0</c:v>
                </c:pt>
                <c:pt idx="1">
                  <c:v>0</c:v>
                </c:pt>
                <c:pt idx="2">
                  <c:v>0</c:v>
                </c:pt>
                <c:pt idx="3">
                  <c:v>0</c:v>
                </c:pt>
                <c:pt idx="4">
                  <c:v>0</c:v>
                </c:pt>
                <c:pt idx="5">
                  <c:v>0</c:v>
                </c:pt>
              </c:numCache>
            </c:numRef>
          </c:val>
        </c:ser>
        <c:marker val="1"/>
        <c:axId val="74627712"/>
        <c:axId val="74637696"/>
      </c:lineChart>
      <c:catAx>
        <c:axId val="74620288"/>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4626176"/>
        <c:crosses val="autoZero"/>
        <c:auto val="1"/>
        <c:lblAlgn val="ctr"/>
        <c:lblOffset val="100"/>
      </c:catAx>
      <c:valAx>
        <c:axId val="7462617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4620288"/>
        <c:crosses val="autoZero"/>
        <c:crossBetween val="between"/>
      </c:valAx>
      <c:catAx>
        <c:axId val="74627712"/>
        <c:scaling>
          <c:orientation val="minMax"/>
        </c:scaling>
        <c:delete val="1"/>
        <c:axPos val="b"/>
        <c:tickLblPos val="none"/>
        <c:crossAx val="74637696"/>
        <c:crosses val="autoZero"/>
        <c:auto val="1"/>
        <c:lblAlgn val="ctr"/>
        <c:lblOffset val="100"/>
      </c:catAx>
      <c:valAx>
        <c:axId val="7463769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4627712"/>
        <c:crosses val="max"/>
        <c:crossBetween val="between"/>
      </c:valAx>
    </c:plotArea>
    <c:legend>
      <c:legendPos val="r"/>
      <c:layout>
        <c:manualLayout>
          <c:xMode val="edge"/>
          <c:yMode val="edge"/>
          <c:x val="0.67190576316083095"/>
          <c:y val="0.28982293879932203"/>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788" l="0.70000000000000062" r="0.70000000000000062" t="0.75000000000000788"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'3.2.1.24 Archivo Municipal'!$B$26</c:f>
              <c:strCache>
                <c:ptCount val="1"/>
                <c:pt idx="0">
                  <c:v>Alimentacion de adquisición</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'3.2.1.24 Archivo Municipal'!$C$25:$H$25</c:f>
              <c:strCache>
                <c:ptCount val="6"/>
                <c:pt idx="0">
                  <c:v>FEBRERO</c:v>
                </c:pt>
                <c:pt idx="1">
                  <c:v>ABRIL</c:v>
                </c:pt>
                <c:pt idx="2">
                  <c:v>JUNIO</c:v>
                </c:pt>
                <c:pt idx="3">
                  <c:v>AGOSTO</c:v>
                </c:pt>
                <c:pt idx="4">
                  <c:v>OCTUBRE</c:v>
                </c:pt>
                <c:pt idx="5">
                  <c:v>DICIEMBRE</c:v>
                </c:pt>
              </c:strCache>
            </c:strRef>
          </c:cat>
          <c:val>
            <c:numRef>
              <c:f>'3.2.1.24 Archivo Municipal'!$C$26:$H$26</c:f>
              <c:numCache>
                <c:formatCode>#,##0</c:formatCode>
                <c:ptCount val="6"/>
              </c:numCache>
            </c:numRef>
          </c:val>
        </c:ser>
        <c:axId val="77624832"/>
        <c:axId val="77626368"/>
      </c:barChart>
      <c:lineChart>
        <c:grouping val="standard"/>
        <c:ser>
          <c:idx val="1"/>
          <c:order val="1"/>
          <c:tx>
            <c:strRef>
              <c:f>'3.2.1.24 Archivo Municipal'!$B$27</c:f>
              <c:strCache>
                <c:ptCount val="1"/>
                <c:pt idx="0">
                  <c:v>Porcentaje programado</c:v>
                </c:pt>
              </c:strCache>
            </c:strRef>
          </c:tx>
          <c:marker>
            <c:symbol val="none"/>
          </c:marker>
          <c:cat>
            <c:strRef>
              <c:f>'3.2.1.24 Archivo Municipal'!$C$25:$H$25</c:f>
              <c:strCache>
                <c:ptCount val="6"/>
                <c:pt idx="0">
                  <c:v>FEBRERO</c:v>
                </c:pt>
                <c:pt idx="1">
                  <c:v>ABRIL</c:v>
                </c:pt>
                <c:pt idx="2">
                  <c:v>JUNIO</c:v>
                </c:pt>
                <c:pt idx="3">
                  <c:v>AGOSTO</c:v>
                </c:pt>
                <c:pt idx="4">
                  <c:v>OCTUBRE</c:v>
                </c:pt>
                <c:pt idx="5">
                  <c:v>DICIEMBRE</c:v>
                </c:pt>
              </c:strCache>
            </c:strRef>
          </c:cat>
          <c:val>
            <c:numRef>
              <c:f>'3.2.1.24 Archivo Municipal'!$C$27:$H$27</c:f>
              <c:numCache>
                <c:formatCode>0</c:formatCode>
                <c:ptCount val="6"/>
                <c:pt idx="0">
                  <c:v>100</c:v>
                </c:pt>
                <c:pt idx="1">
                  <c:v>100</c:v>
                </c:pt>
                <c:pt idx="2">
                  <c:v>100</c:v>
                </c:pt>
                <c:pt idx="3">
                  <c:v>100</c:v>
                </c:pt>
                <c:pt idx="4">
                  <c:v>100</c:v>
                </c:pt>
                <c:pt idx="5">
                  <c:v>100</c:v>
                </c:pt>
              </c:numCache>
            </c:numRef>
          </c:val>
        </c:ser>
        <c:marker val="1"/>
        <c:axId val="77624832"/>
        <c:axId val="77626368"/>
      </c:lineChart>
      <c:lineChart>
        <c:grouping val="standard"/>
        <c:ser>
          <c:idx val="2"/>
          <c:order val="2"/>
          <c:tx>
            <c:strRef>
              <c:f>'3.2.1.24 Archivo Municipal'!$B$28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'3.2.1.24 Archivo Municipal'!$C$25:$H$25</c:f>
              <c:strCache>
                <c:ptCount val="6"/>
                <c:pt idx="0">
                  <c:v>FEBRERO</c:v>
                </c:pt>
                <c:pt idx="1">
                  <c:v>ABRIL</c:v>
                </c:pt>
                <c:pt idx="2">
                  <c:v>JUNIO</c:v>
                </c:pt>
                <c:pt idx="3">
                  <c:v>AGOSTO</c:v>
                </c:pt>
                <c:pt idx="4">
                  <c:v>OCTUBRE</c:v>
                </c:pt>
                <c:pt idx="5">
                  <c:v>DICIEMBRE</c:v>
                </c:pt>
              </c:strCache>
            </c:strRef>
          </c:cat>
          <c:val>
            <c:numRef>
              <c:f>'3.2.1.24 Archivo Municipal'!$C$28:$H$28</c:f>
              <c:numCache>
                <c:formatCode>0%</c:formatCode>
                <c:ptCount val="6"/>
                <c:pt idx="0">
                  <c:v>0</c:v>
                </c:pt>
                <c:pt idx="1">
                  <c:v>0</c:v>
                </c:pt>
                <c:pt idx="2">
                  <c:v>0</c:v>
                </c:pt>
                <c:pt idx="3">
                  <c:v>0</c:v>
                </c:pt>
                <c:pt idx="4">
                  <c:v>0</c:v>
                </c:pt>
                <c:pt idx="5">
                  <c:v>0</c:v>
                </c:pt>
              </c:numCache>
            </c:numRef>
          </c:val>
        </c:ser>
        <c:marker val="1"/>
        <c:axId val="77632256"/>
        <c:axId val="77633792"/>
      </c:lineChart>
      <c:catAx>
        <c:axId val="7762483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7626368"/>
        <c:crosses val="autoZero"/>
        <c:auto val="1"/>
        <c:lblAlgn val="ctr"/>
        <c:lblOffset val="100"/>
      </c:catAx>
      <c:valAx>
        <c:axId val="77626368"/>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7624832"/>
        <c:crosses val="autoZero"/>
        <c:crossBetween val="between"/>
      </c:valAx>
      <c:catAx>
        <c:axId val="77632256"/>
        <c:scaling>
          <c:orientation val="minMax"/>
        </c:scaling>
        <c:delete val="1"/>
        <c:axPos val="b"/>
        <c:tickLblPos val="none"/>
        <c:crossAx val="77633792"/>
        <c:crosses val="autoZero"/>
        <c:auto val="1"/>
        <c:lblAlgn val="ctr"/>
        <c:lblOffset val="100"/>
      </c:catAx>
      <c:valAx>
        <c:axId val="7763379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7632256"/>
        <c:crosses val="max"/>
        <c:crossBetween val="between"/>
      </c:valAx>
    </c:plotArea>
    <c:legend>
      <c:legendPos val="r"/>
      <c:layout>
        <c:manualLayout>
          <c:xMode val="edge"/>
          <c:yMode val="edge"/>
          <c:x val="0.67190576316083095"/>
          <c:y val="0.28982293879932203"/>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788" l="0.70000000000000062" r="0.70000000000000062" t="0.75000000000000788"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'2.6.2.5 Unidad de Riesgo (2)'!$B$26</c:f>
              <c:strCache>
                <c:ptCount val="1"/>
                <c:pt idx="0">
                  <c:v>Avance en la reparación </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'2.6.2.5 Unidad de Riesgo (2)'!$C$25:$H$25</c:f>
              <c:strCache>
                <c:ptCount val="6"/>
                <c:pt idx="0">
                  <c:v>FEBRERO</c:v>
                </c:pt>
                <c:pt idx="1">
                  <c:v>ABRIL</c:v>
                </c:pt>
                <c:pt idx="2">
                  <c:v>JUNIO</c:v>
                </c:pt>
                <c:pt idx="3">
                  <c:v>AGOSTO</c:v>
                </c:pt>
                <c:pt idx="4">
                  <c:v>OCTUBRE</c:v>
                </c:pt>
                <c:pt idx="5">
                  <c:v>DICIEMBRE</c:v>
                </c:pt>
              </c:strCache>
            </c:strRef>
          </c:cat>
          <c:val>
            <c:numRef>
              <c:f>'2.6.2.5 Unidad de Riesgo (2)'!$C$26:$H$26</c:f>
              <c:numCache>
                <c:formatCode>#,##0</c:formatCode>
                <c:ptCount val="6"/>
              </c:numCache>
            </c:numRef>
          </c:val>
        </c:ser>
        <c:axId val="77818112"/>
        <c:axId val="77828096"/>
      </c:barChart>
      <c:lineChart>
        <c:grouping val="standard"/>
        <c:ser>
          <c:idx val="1"/>
          <c:order val="1"/>
          <c:tx>
            <c:strRef>
              <c:f>'2.6.2.5 Unidad de Riesgo (2)'!$B$27</c:f>
              <c:strCache>
                <c:ptCount val="1"/>
                <c:pt idx="0">
                  <c:v> Porcentaje programado</c:v>
                </c:pt>
              </c:strCache>
            </c:strRef>
          </c:tx>
          <c:marker>
            <c:symbol val="none"/>
          </c:marker>
          <c:cat>
            <c:strRef>
              <c:f>'2.6.2.5 Unidad de Riesgo (2)'!$C$25:$H$25</c:f>
              <c:strCache>
                <c:ptCount val="6"/>
                <c:pt idx="0">
                  <c:v>FEBRERO</c:v>
                </c:pt>
                <c:pt idx="1">
                  <c:v>ABRIL</c:v>
                </c:pt>
                <c:pt idx="2">
                  <c:v>JUNIO</c:v>
                </c:pt>
                <c:pt idx="3">
                  <c:v>AGOSTO</c:v>
                </c:pt>
                <c:pt idx="4">
                  <c:v>OCTUBRE</c:v>
                </c:pt>
                <c:pt idx="5">
                  <c:v>DICIEMBRE</c:v>
                </c:pt>
              </c:strCache>
            </c:strRef>
          </c:cat>
          <c:val>
            <c:numRef>
              <c:f>'2.6.2.5 Unidad de Riesgo (2)'!$C$27:$H$27</c:f>
              <c:numCache>
                <c:formatCode>0</c:formatCode>
                <c:ptCount val="6"/>
                <c:pt idx="0">
                  <c:v>100</c:v>
                </c:pt>
                <c:pt idx="1">
                  <c:v>100</c:v>
                </c:pt>
                <c:pt idx="2">
                  <c:v>100</c:v>
                </c:pt>
                <c:pt idx="3">
                  <c:v>100</c:v>
                </c:pt>
                <c:pt idx="4">
                  <c:v>100</c:v>
                </c:pt>
                <c:pt idx="5">
                  <c:v>100</c:v>
                </c:pt>
              </c:numCache>
            </c:numRef>
          </c:val>
        </c:ser>
        <c:marker val="1"/>
        <c:axId val="77818112"/>
        <c:axId val="77828096"/>
      </c:lineChart>
      <c:lineChart>
        <c:grouping val="standard"/>
        <c:ser>
          <c:idx val="2"/>
          <c:order val="2"/>
          <c:tx>
            <c:strRef>
              <c:f>'2.6.2.5 Unidad de Riesgo (2)'!$B$28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'2.6.2.5 Unidad de Riesgo (2)'!$C$25:$H$25</c:f>
              <c:strCache>
                <c:ptCount val="6"/>
                <c:pt idx="0">
                  <c:v>FEBRERO</c:v>
                </c:pt>
                <c:pt idx="1">
                  <c:v>ABRIL</c:v>
                </c:pt>
                <c:pt idx="2">
                  <c:v>JUNIO</c:v>
                </c:pt>
                <c:pt idx="3">
                  <c:v>AGOSTO</c:v>
                </c:pt>
                <c:pt idx="4">
                  <c:v>OCTUBRE</c:v>
                </c:pt>
                <c:pt idx="5">
                  <c:v>DICIEMBRE</c:v>
                </c:pt>
              </c:strCache>
            </c:strRef>
          </c:cat>
          <c:val>
            <c:numRef>
              <c:f>'2.6.2.5 Unidad de Riesgo (2)'!$C$28:$H$28</c:f>
              <c:numCache>
                <c:formatCode>0%</c:formatCode>
                <c:ptCount val="6"/>
                <c:pt idx="0">
                  <c:v>0</c:v>
                </c:pt>
                <c:pt idx="1">
                  <c:v>0</c:v>
                </c:pt>
                <c:pt idx="2">
                  <c:v>0</c:v>
                </c:pt>
                <c:pt idx="3">
                  <c:v>0</c:v>
                </c:pt>
                <c:pt idx="4">
                  <c:v>0</c:v>
                </c:pt>
                <c:pt idx="5">
                  <c:v>0</c:v>
                </c:pt>
              </c:numCache>
            </c:numRef>
          </c:val>
        </c:ser>
        <c:marker val="1"/>
        <c:axId val="77829632"/>
        <c:axId val="77831168"/>
      </c:lineChart>
      <c:catAx>
        <c:axId val="7781811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7828096"/>
        <c:crosses val="autoZero"/>
        <c:auto val="1"/>
        <c:lblAlgn val="ctr"/>
        <c:lblOffset val="100"/>
      </c:catAx>
      <c:valAx>
        <c:axId val="7782809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7818112"/>
        <c:crosses val="autoZero"/>
        <c:crossBetween val="between"/>
      </c:valAx>
      <c:catAx>
        <c:axId val="77829632"/>
        <c:scaling>
          <c:orientation val="minMax"/>
        </c:scaling>
        <c:delete val="1"/>
        <c:axPos val="b"/>
        <c:tickLblPos val="none"/>
        <c:crossAx val="77831168"/>
        <c:crosses val="autoZero"/>
        <c:auto val="1"/>
        <c:lblAlgn val="ctr"/>
        <c:lblOffset val="100"/>
      </c:catAx>
      <c:valAx>
        <c:axId val="77831168"/>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7829632"/>
        <c:crosses val="max"/>
        <c:crossBetween val="between"/>
      </c:valAx>
    </c:plotArea>
    <c:legend>
      <c:legendPos val="r"/>
      <c:layout>
        <c:manualLayout>
          <c:xMode val="edge"/>
          <c:yMode val="edge"/>
          <c:x val="0.67190576316083195"/>
          <c:y val="0.28982293879932253"/>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55" l="0.70000000000000062" r="0.70000000000000062" t="0.750000000000008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'Galerias La Esmeralda'!$B$26</c:f>
              <c:strCache>
                <c:ptCount val="1"/>
                <c:pt idx="0">
                  <c:v>Porcentaje de Avance en la remodelacion</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'Galerias La Esmeralda'!$C$25:$H$25</c:f>
              <c:strCache>
                <c:ptCount val="6"/>
                <c:pt idx="0">
                  <c:v>FEBRERO</c:v>
                </c:pt>
                <c:pt idx="1">
                  <c:v>ABRIL</c:v>
                </c:pt>
                <c:pt idx="2">
                  <c:v>JUNIO</c:v>
                </c:pt>
                <c:pt idx="3">
                  <c:v>AGOSTO</c:v>
                </c:pt>
                <c:pt idx="4">
                  <c:v>OCTUBRE</c:v>
                </c:pt>
                <c:pt idx="5">
                  <c:v>DICIEMBRE</c:v>
                </c:pt>
              </c:strCache>
            </c:strRef>
          </c:cat>
          <c:val>
            <c:numRef>
              <c:f>'Galerias La Esmeralda'!$C$26:$H$26</c:f>
              <c:numCache>
                <c:formatCode>#,##0</c:formatCode>
                <c:ptCount val="6"/>
              </c:numCache>
            </c:numRef>
          </c:val>
        </c:ser>
        <c:axId val="76950528"/>
        <c:axId val="76964608"/>
      </c:barChart>
      <c:lineChart>
        <c:grouping val="standard"/>
        <c:ser>
          <c:idx val="1"/>
          <c:order val="1"/>
          <c:tx>
            <c:strRef>
              <c:f>'Galerias La Esmeralda'!$B$27</c:f>
              <c:strCache>
                <c:ptCount val="1"/>
                <c:pt idx="0">
                  <c:v>Porcentaje programado</c:v>
                </c:pt>
              </c:strCache>
            </c:strRef>
          </c:tx>
          <c:marker>
            <c:symbol val="none"/>
          </c:marker>
          <c:cat>
            <c:strRef>
              <c:f>'Galerias La Esmeralda'!$C$25:$H$25</c:f>
              <c:strCache>
                <c:ptCount val="6"/>
                <c:pt idx="0">
                  <c:v>FEBRERO</c:v>
                </c:pt>
                <c:pt idx="1">
                  <c:v>ABRIL</c:v>
                </c:pt>
                <c:pt idx="2">
                  <c:v>JUNIO</c:v>
                </c:pt>
                <c:pt idx="3">
                  <c:v>AGOSTO</c:v>
                </c:pt>
                <c:pt idx="4">
                  <c:v>OCTUBRE</c:v>
                </c:pt>
                <c:pt idx="5">
                  <c:v>DICIEMBRE</c:v>
                </c:pt>
              </c:strCache>
            </c:strRef>
          </c:cat>
          <c:val>
            <c:numRef>
              <c:f>'Galerias La Esmeralda'!$C$27:$H$27</c:f>
              <c:numCache>
                <c:formatCode>0</c:formatCode>
                <c:ptCount val="6"/>
                <c:pt idx="0">
                  <c:v>100</c:v>
                </c:pt>
                <c:pt idx="1">
                  <c:v>100</c:v>
                </c:pt>
                <c:pt idx="2">
                  <c:v>100</c:v>
                </c:pt>
                <c:pt idx="3">
                  <c:v>100</c:v>
                </c:pt>
                <c:pt idx="4">
                  <c:v>100</c:v>
                </c:pt>
                <c:pt idx="5">
                  <c:v>100</c:v>
                </c:pt>
              </c:numCache>
            </c:numRef>
          </c:val>
        </c:ser>
        <c:marker val="1"/>
        <c:axId val="76950528"/>
        <c:axId val="76964608"/>
      </c:lineChart>
      <c:lineChart>
        <c:grouping val="standard"/>
        <c:ser>
          <c:idx val="2"/>
          <c:order val="2"/>
          <c:tx>
            <c:strRef>
              <c:f>'Galerias La Esmeralda'!$B$28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'Galerias La Esmeralda'!$C$25:$H$25</c:f>
              <c:strCache>
                <c:ptCount val="6"/>
                <c:pt idx="0">
                  <c:v>FEBRERO</c:v>
                </c:pt>
                <c:pt idx="1">
                  <c:v>ABRIL</c:v>
                </c:pt>
                <c:pt idx="2">
                  <c:v>JUNIO</c:v>
                </c:pt>
                <c:pt idx="3">
                  <c:v>AGOSTO</c:v>
                </c:pt>
                <c:pt idx="4">
                  <c:v>OCTUBRE</c:v>
                </c:pt>
                <c:pt idx="5">
                  <c:v>DICIEMBRE</c:v>
                </c:pt>
              </c:strCache>
            </c:strRef>
          </c:cat>
          <c:val>
            <c:numRef>
              <c:f>'Galerias La Esmeralda'!$C$28:$H$28</c:f>
              <c:numCache>
                <c:formatCode>0%</c:formatCode>
                <c:ptCount val="6"/>
                <c:pt idx="0">
                  <c:v>0</c:v>
                </c:pt>
                <c:pt idx="1">
                  <c:v>0</c:v>
                </c:pt>
                <c:pt idx="2">
                  <c:v>0</c:v>
                </c:pt>
                <c:pt idx="3">
                  <c:v>0</c:v>
                </c:pt>
                <c:pt idx="4">
                  <c:v>0</c:v>
                </c:pt>
                <c:pt idx="5">
                  <c:v>0</c:v>
                </c:pt>
              </c:numCache>
            </c:numRef>
          </c:val>
        </c:ser>
        <c:marker val="1"/>
        <c:axId val="76966144"/>
        <c:axId val="76967936"/>
      </c:lineChart>
      <c:catAx>
        <c:axId val="76950528"/>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6964608"/>
        <c:crosses val="autoZero"/>
        <c:auto val="1"/>
        <c:lblAlgn val="ctr"/>
        <c:lblOffset val="100"/>
      </c:catAx>
      <c:valAx>
        <c:axId val="76964608"/>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950528"/>
        <c:crosses val="autoZero"/>
        <c:crossBetween val="between"/>
      </c:valAx>
      <c:catAx>
        <c:axId val="76966144"/>
        <c:scaling>
          <c:orientation val="minMax"/>
        </c:scaling>
        <c:delete val="1"/>
        <c:axPos val="b"/>
        <c:tickLblPos val="none"/>
        <c:crossAx val="76967936"/>
        <c:crosses val="autoZero"/>
        <c:auto val="1"/>
        <c:lblAlgn val="ctr"/>
        <c:lblOffset val="100"/>
      </c:catAx>
      <c:valAx>
        <c:axId val="7696793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6966144"/>
        <c:crosses val="max"/>
        <c:crossBetween val="between"/>
      </c:valAx>
    </c:plotArea>
    <c:legend>
      <c:legendPos val="r"/>
      <c:layout>
        <c:manualLayout>
          <c:xMode val="edge"/>
          <c:yMode val="edge"/>
          <c:x val="0.67190576316083173"/>
          <c:y val="0.28982293879932242"/>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33" l="0.70000000000000062" r="0.70000000000000062" t="0.7500000000000083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'Galerias Las Palmas'!$B$26</c:f>
              <c:strCache>
                <c:ptCount val="1"/>
                <c:pt idx="0">
                  <c:v>Porcentaje de Avance en la remodelacion</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'Galerias Las Palmas'!$C$25:$H$25</c:f>
              <c:strCache>
                <c:ptCount val="6"/>
                <c:pt idx="0">
                  <c:v>FEBRERO</c:v>
                </c:pt>
                <c:pt idx="1">
                  <c:v>ABRIL</c:v>
                </c:pt>
                <c:pt idx="2">
                  <c:v>JUNIO</c:v>
                </c:pt>
                <c:pt idx="3">
                  <c:v>AGOSTO</c:v>
                </c:pt>
                <c:pt idx="4">
                  <c:v>OCTUBRE</c:v>
                </c:pt>
                <c:pt idx="5">
                  <c:v>DICIEMBRE</c:v>
                </c:pt>
              </c:strCache>
            </c:strRef>
          </c:cat>
          <c:val>
            <c:numRef>
              <c:f>'Galerias Las Palmas'!$C$26:$H$26</c:f>
              <c:numCache>
                <c:formatCode>#,##0</c:formatCode>
                <c:ptCount val="6"/>
              </c:numCache>
            </c:numRef>
          </c:val>
        </c:ser>
        <c:axId val="78204928"/>
        <c:axId val="78206464"/>
      </c:barChart>
      <c:lineChart>
        <c:grouping val="standard"/>
        <c:ser>
          <c:idx val="1"/>
          <c:order val="1"/>
          <c:tx>
            <c:strRef>
              <c:f>'Galerias Las Palmas'!$B$27</c:f>
              <c:strCache>
                <c:ptCount val="1"/>
                <c:pt idx="0">
                  <c:v>Porcentaje programado</c:v>
                </c:pt>
              </c:strCache>
            </c:strRef>
          </c:tx>
          <c:marker>
            <c:symbol val="none"/>
          </c:marker>
          <c:cat>
            <c:strRef>
              <c:f>'Galerias Las Palmas'!$C$25:$H$25</c:f>
              <c:strCache>
                <c:ptCount val="6"/>
                <c:pt idx="0">
                  <c:v>FEBRERO</c:v>
                </c:pt>
                <c:pt idx="1">
                  <c:v>ABRIL</c:v>
                </c:pt>
                <c:pt idx="2">
                  <c:v>JUNIO</c:v>
                </c:pt>
                <c:pt idx="3">
                  <c:v>AGOSTO</c:v>
                </c:pt>
                <c:pt idx="4">
                  <c:v>OCTUBRE</c:v>
                </c:pt>
                <c:pt idx="5">
                  <c:v>DICIEMBRE</c:v>
                </c:pt>
              </c:strCache>
            </c:strRef>
          </c:cat>
          <c:val>
            <c:numRef>
              <c:f>'Galerias Las Palmas'!$C$27:$H$27</c:f>
              <c:numCache>
                <c:formatCode>0</c:formatCode>
                <c:ptCount val="6"/>
                <c:pt idx="0">
                  <c:v>100</c:v>
                </c:pt>
                <c:pt idx="1">
                  <c:v>100</c:v>
                </c:pt>
                <c:pt idx="2">
                  <c:v>100</c:v>
                </c:pt>
                <c:pt idx="3">
                  <c:v>100</c:v>
                </c:pt>
                <c:pt idx="4">
                  <c:v>100</c:v>
                </c:pt>
                <c:pt idx="5">
                  <c:v>100</c:v>
                </c:pt>
              </c:numCache>
            </c:numRef>
          </c:val>
        </c:ser>
        <c:marker val="1"/>
        <c:axId val="78204928"/>
        <c:axId val="78206464"/>
      </c:lineChart>
      <c:lineChart>
        <c:grouping val="standard"/>
        <c:ser>
          <c:idx val="2"/>
          <c:order val="2"/>
          <c:tx>
            <c:strRef>
              <c:f>'Galerias Las Palmas'!$B$28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'Galerias Las Palmas'!$C$25:$H$25</c:f>
              <c:strCache>
                <c:ptCount val="6"/>
                <c:pt idx="0">
                  <c:v>FEBRERO</c:v>
                </c:pt>
                <c:pt idx="1">
                  <c:v>ABRIL</c:v>
                </c:pt>
                <c:pt idx="2">
                  <c:v>JUNIO</c:v>
                </c:pt>
                <c:pt idx="3">
                  <c:v>AGOSTO</c:v>
                </c:pt>
                <c:pt idx="4">
                  <c:v>OCTUBRE</c:v>
                </c:pt>
                <c:pt idx="5">
                  <c:v>DICIEMBRE</c:v>
                </c:pt>
              </c:strCache>
            </c:strRef>
          </c:cat>
          <c:val>
            <c:numRef>
              <c:f>'Galerias Las Palmas'!$C$28:$H$28</c:f>
              <c:numCache>
                <c:formatCode>0%</c:formatCode>
                <c:ptCount val="6"/>
                <c:pt idx="0">
                  <c:v>0</c:v>
                </c:pt>
                <c:pt idx="1">
                  <c:v>0</c:v>
                </c:pt>
                <c:pt idx="2">
                  <c:v>0</c:v>
                </c:pt>
                <c:pt idx="3">
                  <c:v>0</c:v>
                </c:pt>
                <c:pt idx="4">
                  <c:v>0</c:v>
                </c:pt>
                <c:pt idx="5">
                  <c:v>0</c:v>
                </c:pt>
              </c:numCache>
            </c:numRef>
          </c:val>
        </c:ser>
        <c:marker val="1"/>
        <c:axId val="78208000"/>
        <c:axId val="78226176"/>
      </c:lineChart>
      <c:catAx>
        <c:axId val="78204928"/>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8206464"/>
        <c:crosses val="autoZero"/>
        <c:auto val="1"/>
        <c:lblAlgn val="ctr"/>
        <c:lblOffset val="100"/>
      </c:catAx>
      <c:valAx>
        <c:axId val="78206464"/>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8204928"/>
        <c:crosses val="autoZero"/>
        <c:crossBetween val="between"/>
      </c:valAx>
      <c:catAx>
        <c:axId val="78208000"/>
        <c:scaling>
          <c:orientation val="minMax"/>
        </c:scaling>
        <c:delete val="1"/>
        <c:axPos val="b"/>
        <c:tickLblPos val="none"/>
        <c:crossAx val="78226176"/>
        <c:crosses val="autoZero"/>
        <c:auto val="1"/>
        <c:lblAlgn val="ctr"/>
        <c:lblOffset val="100"/>
      </c:catAx>
      <c:valAx>
        <c:axId val="7822617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8208000"/>
        <c:crosses val="max"/>
        <c:crossBetween val="between"/>
      </c:valAx>
    </c:plotArea>
    <c:legend>
      <c:legendPos val="r"/>
      <c:layout>
        <c:manualLayout>
          <c:xMode val="edge"/>
          <c:yMode val="edge"/>
          <c:x val="0.67190576316083228"/>
          <c:y val="0.28982293879932275"/>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77" l="0.70000000000000062" r="0.70000000000000062" t="0.750000000000008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440456769983635"/>
          <c:y val="4.9469964664310973E-2"/>
          <c:w val="0.46003262642740622"/>
          <c:h val="0.69257950530035339"/>
        </c:manualLayout>
      </c:layout>
      <c:barChart>
        <c:barDir val="col"/>
        <c:grouping val="clustered"/>
        <c:ser>
          <c:idx val="0"/>
          <c:order val="0"/>
          <c:tx>
            <c:strRef>
              <c:f>Eficiencia!$B$26</c:f>
              <c:strCache>
                <c:ptCount val="1"/>
                <c:pt idx="0">
                  <c:v>#¡REF!</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Eficiencia!$C$25:$H$25</c:f>
              <c:strCache>
                <c:ptCount val="6"/>
                <c:pt idx="0">
                  <c:v>FEBRERO</c:v>
                </c:pt>
                <c:pt idx="1">
                  <c:v>ABRIL</c:v>
                </c:pt>
                <c:pt idx="2">
                  <c:v>JUNIO</c:v>
                </c:pt>
                <c:pt idx="3">
                  <c:v>AGOSTO</c:v>
                </c:pt>
                <c:pt idx="4">
                  <c:v>OCTUBRE</c:v>
                </c:pt>
                <c:pt idx="5">
                  <c:v>DICIEMBRE</c:v>
                </c:pt>
              </c:strCache>
            </c:strRef>
          </c:cat>
          <c:val>
            <c:numRef>
              <c:f>Eficiencia!$C$26:$H$26</c:f>
              <c:numCache>
                <c:formatCode>General</c:formatCode>
                <c:ptCount val="6"/>
                <c:pt idx="0">
                  <c:v>0</c:v>
                </c:pt>
                <c:pt idx="1">
                  <c:v>0</c:v>
                </c:pt>
                <c:pt idx="2">
                  <c:v>0</c:v>
                </c:pt>
                <c:pt idx="3">
                  <c:v>0</c:v>
                </c:pt>
                <c:pt idx="4">
                  <c:v>0</c:v>
                </c:pt>
                <c:pt idx="5">
                  <c:v>0</c:v>
                </c:pt>
              </c:numCache>
            </c:numRef>
          </c:val>
        </c:ser>
        <c:axId val="79389440"/>
        <c:axId val="79390976"/>
      </c:barChart>
      <c:lineChart>
        <c:grouping val="standard"/>
        <c:ser>
          <c:idx val="1"/>
          <c:order val="1"/>
          <c:tx>
            <c:strRef>
              <c:f>Eficiencia!$B$27</c:f>
              <c:strCache>
                <c:ptCount val="1"/>
                <c:pt idx="0">
                  <c:v>#¡REF!</c:v>
                </c:pt>
              </c:strCache>
            </c:strRef>
          </c:tx>
          <c:marker>
            <c:symbol val="none"/>
          </c:marker>
          <c:cat>
            <c:strRef>
              <c:f>Eficiencia!$C$25:$H$25</c:f>
              <c:strCache>
                <c:ptCount val="6"/>
                <c:pt idx="0">
                  <c:v>FEBRERO</c:v>
                </c:pt>
                <c:pt idx="1">
                  <c:v>ABRIL</c:v>
                </c:pt>
                <c:pt idx="2">
                  <c:v>JUNIO</c:v>
                </c:pt>
                <c:pt idx="3">
                  <c:v>AGOSTO</c:v>
                </c:pt>
                <c:pt idx="4">
                  <c:v>OCTUBRE</c:v>
                </c:pt>
                <c:pt idx="5">
                  <c:v>DICIEMBRE</c:v>
                </c:pt>
              </c:strCache>
            </c:strRef>
          </c:cat>
          <c:val>
            <c:numRef>
              <c:f>Eficiencia!$C$27:$H$27</c:f>
              <c:numCache>
                <c:formatCode>General</c:formatCode>
                <c:ptCount val="6"/>
                <c:pt idx="0">
                  <c:v>0</c:v>
                </c:pt>
                <c:pt idx="1">
                  <c:v>0</c:v>
                </c:pt>
                <c:pt idx="2">
                  <c:v>0</c:v>
                </c:pt>
                <c:pt idx="3">
                  <c:v>0</c:v>
                </c:pt>
                <c:pt idx="4">
                  <c:v>0</c:v>
                </c:pt>
                <c:pt idx="5">
                  <c:v>0</c:v>
                </c:pt>
              </c:numCache>
            </c:numRef>
          </c:val>
        </c:ser>
        <c:marker val="1"/>
        <c:axId val="79389440"/>
        <c:axId val="79390976"/>
      </c:lineChart>
      <c:lineChart>
        <c:grouping val="standard"/>
        <c:ser>
          <c:idx val="2"/>
          <c:order val="2"/>
          <c:tx>
            <c:strRef>
              <c:f>Eficiencia!$B$28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Eficiencia!$C$25:$H$25</c:f>
              <c:strCache>
                <c:ptCount val="6"/>
                <c:pt idx="0">
                  <c:v>FEBRERO</c:v>
                </c:pt>
                <c:pt idx="1">
                  <c:v>ABRIL</c:v>
                </c:pt>
                <c:pt idx="2">
                  <c:v>JUNIO</c:v>
                </c:pt>
                <c:pt idx="3">
                  <c:v>AGOSTO</c:v>
                </c:pt>
                <c:pt idx="4">
                  <c:v>OCTUBRE</c:v>
                </c:pt>
                <c:pt idx="5">
                  <c:v>DICIEMBRE</c:v>
                </c:pt>
              </c:strCache>
            </c:strRef>
          </c:cat>
          <c:val>
            <c:numRef>
              <c:f>Eficiencia!$C$28:$H$28</c:f>
              <c:numCache>
                <c:formatCode>0%</c:formatCode>
                <c:ptCount val="6"/>
                <c:pt idx="0">
                  <c:v>0</c:v>
                </c:pt>
                <c:pt idx="1">
                  <c:v>0</c:v>
                </c:pt>
                <c:pt idx="2">
                  <c:v>0</c:v>
                </c:pt>
                <c:pt idx="3">
                  <c:v>0</c:v>
                </c:pt>
                <c:pt idx="4">
                  <c:v>0</c:v>
                </c:pt>
                <c:pt idx="5">
                  <c:v>0</c:v>
                </c:pt>
              </c:numCache>
            </c:numRef>
          </c:val>
        </c:ser>
        <c:marker val="1"/>
        <c:axId val="79405056"/>
        <c:axId val="79406592"/>
      </c:lineChart>
      <c:catAx>
        <c:axId val="7938944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9390976"/>
        <c:crosses val="autoZero"/>
        <c:auto val="1"/>
        <c:lblAlgn val="ctr"/>
        <c:lblOffset val="100"/>
      </c:catAx>
      <c:valAx>
        <c:axId val="79390976"/>
        <c:scaling>
          <c:orientation val="minMax"/>
        </c:scaling>
        <c:axPos val="l"/>
        <c:majorGridlines/>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9389440"/>
        <c:crosses val="autoZero"/>
        <c:crossBetween val="between"/>
      </c:valAx>
      <c:catAx>
        <c:axId val="79405056"/>
        <c:scaling>
          <c:orientation val="minMax"/>
        </c:scaling>
        <c:delete val="1"/>
        <c:axPos val="b"/>
        <c:tickLblPos val="none"/>
        <c:crossAx val="79406592"/>
        <c:crosses val="autoZero"/>
        <c:auto val="1"/>
        <c:lblAlgn val="ctr"/>
        <c:lblOffset val="100"/>
      </c:catAx>
      <c:valAx>
        <c:axId val="7940659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9405056"/>
        <c:crosses val="max"/>
        <c:crossBetween val="between"/>
      </c:valAx>
    </c:plotArea>
    <c:legend>
      <c:legendPos val="r"/>
      <c:layout>
        <c:manualLayout>
          <c:xMode val="edge"/>
          <c:yMode val="edge"/>
          <c:wMode val="edge"/>
          <c:hMode val="edge"/>
          <c:x val="0.66557963288848454"/>
          <c:y val="0.30388729677342036"/>
          <c:w val="0.98042482862562241"/>
          <c:h val="0.69964775604463714"/>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744" l="0.70000000000000062" r="0.70000000000000062" t="0.75000000000000744"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'Talleres Municipales'!$B$26</c:f>
              <c:strCache>
                <c:ptCount val="1"/>
                <c:pt idx="0">
                  <c:v>Porcentaje de Avance en la  reparacion y mantenimiento </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'Talleres Municipales'!$C$25:$H$25</c:f>
              <c:strCache>
                <c:ptCount val="6"/>
                <c:pt idx="0">
                  <c:v>FEBRERO</c:v>
                </c:pt>
                <c:pt idx="1">
                  <c:v>ABRIL</c:v>
                </c:pt>
                <c:pt idx="2">
                  <c:v>JUNIO</c:v>
                </c:pt>
                <c:pt idx="3">
                  <c:v>AGOSTO</c:v>
                </c:pt>
                <c:pt idx="4">
                  <c:v>OCTUBRE</c:v>
                </c:pt>
                <c:pt idx="5">
                  <c:v>DICIEMBRE</c:v>
                </c:pt>
              </c:strCache>
            </c:strRef>
          </c:cat>
          <c:val>
            <c:numRef>
              <c:f>'Talleres Municipales'!$C$26:$H$26</c:f>
              <c:numCache>
                <c:formatCode>#,##0</c:formatCode>
                <c:ptCount val="6"/>
              </c:numCache>
            </c:numRef>
          </c:val>
        </c:ser>
        <c:axId val="79525376"/>
        <c:axId val="79526912"/>
      </c:barChart>
      <c:lineChart>
        <c:grouping val="standard"/>
        <c:ser>
          <c:idx val="1"/>
          <c:order val="1"/>
          <c:tx>
            <c:strRef>
              <c:f>'Talleres Municipales'!$B$27</c:f>
              <c:strCache>
                <c:ptCount val="1"/>
                <c:pt idx="0">
                  <c:v>Porcentaje programado</c:v>
                </c:pt>
              </c:strCache>
            </c:strRef>
          </c:tx>
          <c:marker>
            <c:symbol val="none"/>
          </c:marker>
          <c:cat>
            <c:strRef>
              <c:f>'Talleres Municipales'!$C$25:$H$25</c:f>
              <c:strCache>
                <c:ptCount val="6"/>
                <c:pt idx="0">
                  <c:v>FEBRERO</c:v>
                </c:pt>
                <c:pt idx="1">
                  <c:v>ABRIL</c:v>
                </c:pt>
                <c:pt idx="2">
                  <c:v>JUNIO</c:v>
                </c:pt>
                <c:pt idx="3">
                  <c:v>AGOSTO</c:v>
                </c:pt>
                <c:pt idx="4">
                  <c:v>OCTUBRE</c:v>
                </c:pt>
                <c:pt idx="5">
                  <c:v>DICIEMBRE</c:v>
                </c:pt>
              </c:strCache>
            </c:strRef>
          </c:cat>
          <c:val>
            <c:numRef>
              <c:f>'Talleres Municipales'!$C$27:$H$27</c:f>
              <c:numCache>
                <c:formatCode>0</c:formatCode>
                <c:ptCount val="6"/>
                <c:pt idx="0">
                  <c:v>100</c:v>
                </c:pt>
                <c:pt idx="1">
                  <c:v>100</c:v>
                </c:pt>
                <c:pt idx="2">
                  <c:v>100</c:v>
                </c:pt>
                <c:pt idx="3">
                  <c:v>100</c:v>
                </c:pt>
                <c:pt idx="4">
                  <c:v>100</c:v>
                </c:pt>
                <c:pt idx="5">
                  <c:v>100</c:v>
                </c:pt>
              </c:numCache>
            </c:numRef>
          </c:val>
        </c:ser>
        <c:marker val="1"/>
        <c:axId val="79525376"/>
        <c:axId val="79526912"/>
      </c:lineChart>
      <c:lineChart>
        <c:grouping val="standard"/>
        <c:ser>
          <c:idx val="2"/>
          <c:order val="2"/>
          <c:tx>
            <c:strRef>
              <c:f>'Talleres Municipales'!$B$28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'Talleres Municipales'!$C$25:$H$25</c:f>
              <c:strCache>
                <c:ptCount val="6"/>
                <c:pt idx="0">
                  <c:v>FEBRERO</c:v>
                </c:pt>
                <c:pt idx="1">
                  <c:v>ABRIL</c:v>
                </c:pt>
                <c:pt idx="2">
                  <c:v>JUNIO</c:v>
                </c:pt>
                <c:pt idx="3">
                  <c:v>AGOSTO</c:v>
                </c:pt>
                <c:pt idx="4">
                  <c:v>OCTUBRE</c:v>
                </c:pt>
                <c:pt idx="5">
                  <c:v>DICIEMBRE</c:v>
                </c:pt>
              </c:strCache>
            </c:strRef>
          </c:cat>
          <c:val>
            <c:numRef>
              <c:f>'Talleres Municipales'!$C$28:$H$28</c:f>
              <c:numCache>
                <c:formatCode>0%</c:formatCode>
                <c:ptCount val="6"/>
                <c:pt idx="0">
                  <c:v>0</c:v>
                </c:pt>
                <c:pt idx="1">
                  <c:v>0</c:v>
                </c:pt>
                <c:pt idx="2">
                  <c:v>0</c:v>
                </c:pt>
                <c:pt idx="3">
                  <c:v>0</c:v>
                </c:pt>
                <c:pt idx="4">
                  <c:v>0</c:v>
                </c:pt>
                <c:pt idx="5">
                  <c:v>0</c:v>
                </c:pt>
              </c:numCache>
            </c:numRef>
          </c:val>
        </c:ser>
        <c:marker val="1"/>
        <c:axId val="79532800"/>
        <c:axId val="79534336"/>
      </c:lineChart>
      <c:catAx>
        <c:axId val="79525376"/>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9526912"/>
        <c:crosses val="autoZero"/>
        <c:auto val="1"/>
        <c:lblAlgn val="ctr"/>
        <c:lblOffset val="100"/>
      </c:catAx>
      <c:valAx>
        <c:axId val="79526912"/>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9525376"/>
        <c:crosses val="autoZero"/>
        <c:crossBetween val="between"/>
      </c:valAx>
      <c:catAx>
        <c:axId val="79532800"/>
        <c:scaling>
          <c:orientation val="minMax"/>
        </c:scaling>
        <c:delete val="1"/>
        <c:axPos val="b"/>
        <c:tickLblPos val="none"/>
        <c:crossAx val="79534336"/>
        <c:crosses val="autoZero"/>
        <c:auto val="1"/>
        <c:lblAlgn val="ctr"/>
        <c:lblOffset val="100"/>
      </c:catAx>
      <c:valAx>
        <c:axId val="7953433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9532800"/>
        <c:crosses val="max"/>
        <c:crossBetween val="between"/>
      </c:valAx>
    </c:plotArea>
    <c:legend>
      <c:legendPos val="r"/>
      <c:layout>
        <c:manualLayout>
          <c:xMode val="edge"/>
          <c:yMode val="edge"/>
          <c:x val="0.67190576316083128"/>
          <c:y val="0.28982293879932225"/>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Idema!$B$26</c:f>
              <c:strCache>
                <c:ptCount val="1"/>
                <c:pt idx="0">
                  <c:v>Porcentaje de Avance en la  reparacion </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Idema!$C$25:$H$25</c:f>
              <c:strCache>
                <c:ptCount val="6"/>
                <c:pt idx="0">
                  <c:v>FEBRERO</c:v>
                </c:pt>
                <c:pt idx="1">
                  <c:v>ABRIL</c:v>
                </c:pt>
                <c:pt idx="2">
                  <c:v>JUNIO</c:v>
                </c:pt>
                <c:pt idx="3">
                  <c:v>AGOSTO</c:v>
                </c:pt>
                <c:pt idx="4">
                  <c:v>OCTUBRE</c:v>
                </c:pt>
                <c:pt idx="5">
                  <c:v>DICIEMBRE</c:v>
                </c:pt>
              </c:strCache>
            </c:strRef>
          </c:cat>
          <c:val>
            <c:numRef>
              <c:f>Idema!$C$26:$H$26</c:f>
              <c:numCache>
                <c:formatCode>#,##0</c:formatCode>
                <c:ptCount val="6"/>
              </c:numCache>
            </c:numRef>
          </c:val>
        </c:ser>
        <c:axId val="79460608"/>
        <c:axId val="79466496"/>
      </c:barChart>
      <c:lineChart>
        <c:grouping val="standard"/>
        <c:ser>
          <c:idx val="1"/>
          <c:order val="1"/>
          <c:tx>
            <c:strRef>
              <c:f>Idema!$B$27</c:f>
              <c:strCache>
                <c:ptCount val="1"/>
                <c:pt idx="0">
                  <c:v>Porcentaje programado</c:v>
                </c:pt>
              </c:strCache>
            </c:strRef>
          </c:tx>
          <c:marker>
            <c:symbol val="none"/>
          </c:marker>
          <c:cat>
            <c:strRef>
              <c:f>Idema!$C$25:$H$25</c:f>
              <c:strCache>
                <c:ptCount val="6"/>
                <c:pt idx="0">
                  <c:v>FEBRERO</c:v>
                </c:pt>
                <c:pt idx="1">
                  <c:v>ABRIL</c:v>
                </c:pt>
                <c:pt idx="2">
                  <c:v>JUNIO</c:v>
                </c:pt>
                <c:pt idx="3">
                  <c:v>AGOSTO</c:v>
                </c:pt>
                <c:pt idx="4">
                  <c:v>OCTUBRE</c:v>
                </c:pt>
                <c:pt idx="5">
                  <c:v>DICIEMBRE</c:v>
                </c:pt>
              </c:strCache>
            </c:strRef>
          </c:cat>
          <c:val>
            <c:numRef>
              <c:f>Idema!$C$27:$H$27</c:f>
              <c:numCache>
                <c:formatCode>0</c:formatCode>
                <c:ptCount val="6"/>
                <c:pt idx="0">
                  <c:v>100</c:v>
                </c:pt>
                <c:pt idx="1">
                  <c:v>100</c:v>
                </c:pt>
                <c:pt idx="2">
                  <c:v>100</c:v>
                </c:pt>
                <c:pt idx="3">
                  <c:v>100</c:v>
                </c:pt>
                <c:pt idx="4">
                  <c:v>100</c:v>
                </c:pt>
                <c:pt idx="5">
                  <c:v>100</c:v>
                </c:pt>
              </c:numCache>
            </c:numRef>
          </c:val>
        </c:ser>
        <c:marker val="1"/>
        <c:axId val="79460608"/>
        <c:axId val="79466496"/>
      </c:lineChart>
      <c:lineChart>
        <c:grouping val="standard"/>
        <c:ser>
          <c:idx val="2"/>
          <c:order val="2"/>
          <c:tx>
            <c:strRef>
              <c:f>Idema!$B$28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Idema!$C$25:$H$25</c:f>
              <c:strCache>
                <c:ptCount val="6"/>
                <c:pt idx="0">
                  <c:v>FEBRERO</c:v>
                </c:pt>
                <c:pt idx="1">
                  <c:v>ABRIL</c:v>
                </c:pt>
                <c:pt idx="2">
                  <c:v>JUNIO</c:v>
                </c:pt>
                <c:pt idx="3">
                  <c:v>AGOSTO</c:v>
                </c:pt>
                <c:pt idx="4">
                  <c:v>OCTUBRE</c:v>
                </c:pt>
                <c:pt idx="5">
                  <c:v>DICIEMBRE</c:v>
                </c:pt>
              </c:strCache>
            </c:strRef>
          </c:cat>
          <c:val>
            <c:numRef>
              <c:f>Idema!$C$28:$H$28</c:f>
              <c:numCache>
                <c:formatCode>0%</c:formatCode>
                <c:ptCount val="6"/>
                <c:pt idx="0">
                  <c:v>0</c:v>
                </c:pt>
                <c:pt idx="1">
                  <c:v>0</c:v>
                </c:pt>
                <c:pt idx="2">
                  <c:v>0</c:v>
                </c:pt>
                <c:pt idx="3">
                  <c:v>0</c:v>
                </c:pt>
                <c:pt idx="4">
                  <c:v>0</c:v>
                </c:pt>
                <c:pt idx="5">
                  <c:v>0</c:v>
                </c:pt>
              </c:numCache>
            </c:numRef>
          </c:val>
        </c:ser>
        <c:marker val="1"/>
        <c:axId val="79468032"/>
        <c:axId val="79469568"/>
      </c:lineChart>
      <c:catAx>
        <c:axId val="79460608"/>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9466496"/>
        <c:crosses val="autoZero"/>
        <c:auto val="1"/>
        <c:lblAlgn val="ctr"/>
        <c:lblOffset val="100"/>
      </c:catAx>
      <c:valAx>
        <c:axId val="7946649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9460608"/>
        <c:crosses val="autoZero"/>
        <c:crossBetween val="between"/>
      </c:valAx>
      <c:catAx>
        <c:axId val="79468032"/>
        <c:scaling>
          <c:orientation val="minMax"/>
        </c:scaling>
        <c:delete val="1"/>
        <c:axPos val="b"/>
        <c:tickLblPos val="none"/>
        <c:crossAx val="79469568"/>
        <c:crosses val="autoZero"/>
        <c:auto val="1"/>
        <c:lblAlgn val="ctr"/>
        <c:lblOffset val="100"/>
      </c:catAx>
      <c:valAx>
        <c:axId val="79469568"/>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9468032"/>
        <c:crosses val="max"/>
        <c:crossBetween val="between"/>
      </c:valAx>
    </c:plotArea>
    <c:legend>
      <c:legendPos val="r"/>
      <c:layout>
        <c:manualLayout>
          <c:xMode val="edge"/>
          <c:yMode val="edge"/>
          <c:x val="0.67190576316083173"/>
          <c:y val="0.28982293879932242"/>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33" l="0.70000000000000062" r="0.70000000000000062" t="0.7500000000000083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'Rincon Payanes'!$B$26</c:f>
              <c:strCache>
                <c:ptCount val="1"/>
                <c:pt idx="0">
                  <c:v>Porcentaje de Avance en el manteniminto</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'Rincon Payanes'!$C$25:$H$25</c:f>
              <c:strCache>
                <c:ptCount val="6"/>
                <c:pt idx="0">
                  <c:v>FEBRERO</c:v>
                </c:pt>
                <c:pt idx="1">
                  <c:v>ABRIL</c:v>
                </c:pt>
                <c:pt idx="2">
                  <c:v>JUNIO</c:v>
                </c:pt>
                <c:pt idx="3">
                  <c:v>AGOSTO</c:v>
                </c:pt>
                <c:pt idx="4">
                  <c:v>OCTUBRE</c:v>
                </c:pt>
                <c:pt idx="5">
                  <c:v>DICIEMBRE</c:v>
                </c:pt>
              </c:strCache>
            </c:strRef>
          </c:cat>
          <c:val>
            <c:numRef>
              <c:f>'Rincon Payanes'!$C$26:$H$26</c:f>
              <c:numCache>
                <c:formatCode>#,##0</c:formatCode>
                <c:ptCount val="6"/>
              </c:numCache>
            </c:numRef>
          </c:val>
        </c:ser>
        <c:axId val="79817728"/>
        <c:axId val="79827712"/>
      </c:barChart>
      <c:lineChart>
        <c:grouping val="standard"/>
        <c:ser>
          <c:idx val="1"/>
          <c:order val="1"/>
          <c:tx>
            <c:strRef>
              <c:f>'Rincon Payanes'!$B$27</c:f>
              <c:strCache>
                <c:ptCount val="1"/>
                <c:pt idx="0">
                  <c:v>Porcentaje programado</c:v>
                </c:pt>
              </c:strCache>
            </c:strRef>
          </c:tx>
          <c:marker>
            <c:symbol val="none"/>
          </c:marker>
          <c:cat>
            <c:strRef>
              <c:f>'Rincon Payanes'!$C$25:$H$25</c:f>
              <c:strCache>
                <c:ptCount val="6"/>
                <c:pt idx="0">
                  <c:v>FEBRERO</c:v>
                </c:pt>
                <c:pt idx="1">
                  <c:v>ABRIL</c:v>
                </c:pt>
                <c:pt idx="2">
                  <c:v>JUNIO</c:v>
                </c:pt>
                <c:pt idx="3">
                  <c:v>AGOSTO</c:v>
                </c:pt>
                <c:pt idx="4">
                  <c:v>OCTUBRE</c:v>
                </c:pt>
                <c:pt idx="5">
                  <c:v>DICIEMBRE</c:v>
                </c:pt>
              </c:strCache>
            </c:strRef>
          </c:cat>
          <c:val>
            <c:numRef>
              <c:f>'Rincon Payanes'!$C$27:$H$27</c:f>
              <c:numCache>
                <c:formatCode>0</c:formatCode>
                <c:ptCount val="6"/>
                <c:pt idx="0">
                  <c:v>100</c:v>
                </c:pt>
                <c:pt idx="1">
                  <c:v>100</c:v>
                </c:pt>
                <c:pt idx="2">
                  <c:v>100</c:v>
                </c:pt>
                <c:pt idx="3">
                  <c:v>100</c:v>
                </c:pt>
                <c:pt idx="4">
                  <c:v>100</c:v>
                </c:pt>
                <c:pt idx="5">
                  <c:v>100</c:v>
                </c:pt>
              </c:numCache>
            </c:numRef>
          </c:val>
        </c:ser>
        <c:marker val="1"/>
        <c:axId val="79817728"/>
        <c:axId val="79827712"/>
      </c:lineChart>
      <c:lineChart>
        <c:grouping val="standard"/>
        <c:ser>
          <c:idx val="2"/>
          <c:order val="2"/>
          <c:tx>
            <c:strRef>
              <c:f>'Rincon Payanes'!$B$28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'Rincon Payanes'!$C$25:$H$25</c:f>
              <c:strCache>
                <c:ptCount val="6"/>
                <c:pt idx="0">
                  <c:v>FEBRERO</c:v>
                </c:pt>
                <c:pt idx="1">
                  <c:v>ABRIL</c:v>
                </c:pt>
                <c:pt idx="2">
                  <c:v>JUNIO</c:v>
                </c:pt>
                <c:pt idx="3">
                  <c:v>AGOSTO</c:v>
                </c:pt>
                <c:pt idx="4">
                  <c:v>OCTUBRE</c:v>
                </c:pt>
                <c:pt idx="5">
                  <c:v>DICIEMBRE</c:v>
                </c:pt>
              </c:strCache>
            </c:strRef>
          </c:cat>
          <c:val>
            <c:numRef>
              <c:f>'Rincon Payanes'!$C$28:$H$28</c:f>
              <c:numCache>
                <c:formatCode>0%</c:formatCode>
                <c:ptCount val="6"/>
                <c:pt idx="0">
                  <c:v>0</c:v>
                </c:pt>
                <c:pt idx="1">
                  <c:v>0</c:v>
                </c:pt>
                <c:pt idx="2">
                  <c:v>0</c:v>
                </c:pt>
                <c:pt idx="3">
                  <c:v>0</c:v>
                </c:pt>
                <c:pt idx="4">
                  <c:v>0</c:v>
                </c:pt>
                <c:pt idx="5">
                  <c:v>0</c:v>
                </c:pt>
              </c:numCache>
            </c:numRef>
          </c:val>
        </c:ser>
        <c:marker val="1"/>
        <c:axId val="79829248"/>
        <c:axId val="79851520"/>
      </c:lineChart>
      <c:catAx>
        <c:axId val="79817728"/>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9827712"/>
        <c:crosses val="autoZero"/>
        <c:auto val="1"/>
        <c:lblAlgn val="ctr"/>
        <c:lblOffset val="100"/>
      </c:catAx>
      <c:valAx>
        <c:axId val="79827712"/>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9817728"/>
        <c:crosses val="autoZero"/>
        <c:crossBetween val="between"/>
      </c:valAx>
      <c:catAx>
        <c:axId val="79829248"/>
        <c:scaling>
          <c:orientation val="minMax"/>
        </c:scaling>
        <c:delete val="1"/>
        <c:axPos val="b"/>
        <c:tickLblPos val="none"/>
        <c:crossAx val="79851520"/>
        <c:crosses val="autoZero"/>
        <c:auto val="1"/>
        <c:lblAlgn val="ctr"/>
        <c:lblOffset val="100"/>
      </c:catAx>
      <c:valAx>
        <c:axId val="79851520"/>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9829248"/>
        <c:crosses val="max"/>
        <c:crossBetween val="between"/>
      </c:valAx>
    </c:plotArea>
    <c:legend>
      <c:legendPos val="r"/>
      <c:layout>
        <c:manualLayout>
          <c:xMode val="edge"/>
          <c:yMode val="edge"/>
          <c:x val="0.67190576316083195"/>
          <c:y val="0.28982293879932253"/>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55" l="0.70000000000000062" r="0.70000000000000062" t="0.7500000000000085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609037328094414"/>
          <c:y val="2.8761061946902627E-2"/>
          <c:w val="0.45579567779961022"/>
          <c:h val="0.80752212389380529"/>
        </c:manualLayout>
      </c:layout>
      <c:barChart>
        <c:barDir val="col"/>
        <c:grouping val="clustered"/>
        <c:ser>
          <c:idx val="0"/>
          <c:order val="0"/>
          <c:tx>
            <c:strRef>
              <c:f>'Meci - Calidad'!$B$26</c:f>
              <c:strCache>
                <c:ptCount val="1"/>
                <c:pt idx="0">
                  <c:v>% DE AVANCE EJECUTADO </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'Meci - Calidad'!$C$25:$H$25</c:f>
              <c:strCache>
                <c:ptCount val="6"/>
                <c:pt idx="0">
                  <c:v>FEBRERO</c:v>
                </c:pt>
                <c:pt idx="1">
                  <c:v>ABRIL</c:v>
                </c:pt>
                <c:pt idx="2">
                  <c:v>JUNIO</c:v>
                </c:pt>
                <c:pt idx="3">
                  <c:v>AGOSTO</c:v>
                </c:pt>
                <c:pt idx="4">
                  <c:v>OCTUBRE</c:v>
                </c:pt>
                <c:pt idx="5">
                  <c:v>DICIEMBRE</c:v>
                </c:pt>
              </c:strCache>
            </c:strRef>
          </c:cat>
          <c:val>
            <c:numRef>
              <c:f>'Meci - Calidad'!$C$26:$H$26</c:f>
              <c:numCache>
                <c:formatCode>#,##0</c:formatCode>
                <c:ptCount val="6"/>
                <c:pt idx="0">
                  <c:v>2</c:v>
                </c:pt>
                <c:pt idx="1">
                  <c:v>2</c:v>
                </c:pt>
                <c:pt idx="2">
                  <c:v>3</c:v>
                </c:pt>
                <c:pt idx="3">
                  <c:v>3</c:v>
                </c:pt>
                <c:pt idx="4">
                  <c:v>0</c:v>
                </c:pt>
                <c:pt idx="5">
                  <c:v>0</c:v>
                </c:pt>
              </c:numCache>
            </c:numRef>
          </c:val>
        </c:ser>
        <c:axId val="79912960"/>
        <c:axId val="79914496"/>
      </c:barChart>
      <c:lineChart>
        <c:grouping val="standard"/>
        <c:ser>
          <c:idx val="1"/>
          <c:order val="1"/>
          <c:tx>
            <c:strRef>
              <c:f>'Meci - Calidad'!$B$27</c:f>
              <c:strCache>
                <c:ptCount val="1"/>
                <c:pt idx="0">
                  <c:v>TOTAL AVANCE PROGRAMADO </c:v>
                </c:pt>
              </c:strCache>
            </c:strRef>
          </c:tx>
          <c:marker>
            <c:symbol val="none"/>
          </c:marker>
          <c:cat>
            <c:strRef>
              <c:f>'Meci - Calidad'!$C$25:$H$25</c:f>
              <c:strCache>
                <c:ptCount val="6"/>
                <c:pt idx="0">
                  <c:v>FEBRERO</c:v>
                </c:pt>
                <c:pt idx="1">
                  <c:v>ABRIL</c:v>
                </c:pt>
                <c:pt idx="2">
                  <c:v>JUNIO</c:v>
                </c:pt>
                <c:pt idx="3">
                  <c:v>AGOSTO</c:v>
                </c:pt>
                <c:pt idx="4">
                  <c:v>OCTUBRE</c:v>
                </c:pt>
                <c:pt idx="5">
                  <c:v>DICIEMBRE</c:v>
                </c:pt>
              </c:strCache>
            </c:strRef>
          </c:cat>
          <c:val>
            <c:numRef>
              <c:f>'Meci - Calidad'!$C$27:$H$27</c:f>
              <c:numCache>
                <c:formatCode>0</c:formatCode>
                <c:ptCount val="6"/>
                <c:pt idx="0">
                  <c:v>20</c:v>
                </c:pt>
                <c:pt idx="1">
                  <c:v>20</c:v>
                </c:pt>
                <c:pt idx="2">
                  <c:v>20</c:v>
                </c:pt>
                <c:pt idx="3">
                  <c:v>20</c:v>
                </c:pt>
                <c:pt idx="4">
                  <c:v>20</c:v>
                </c:pt>
                <c:pt idx="5">
                  <c:v>20</c:v>
                </c:pt>
              </c:numCache>
            </c:numRef>
          </c:val>
        </c:ser>
        <c:marker val="1"/>
        <c:axId val="79912960"/>
        <c:axId val="79914496"/>
      </c:lineChart>
      <c:lineChart>
        <c:grouping val="standard"/>
        <c:ser>
          <c:idx val="2"/>
          <c:order val="2"/>
          <c:tx>
            <c:strRef>
              <c:f>'Meci - Calidad'!$B$28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'Meci - Calidad'!$C$25:$H$25</c:f>
              <c:strCache>
                <c:ptCount val="6"/>
                <c:pt idx="0">
                  <c:v>FEBRERO</c:v>
                </c:pt>
                <c:pt idx="1">
                  <c:v>ABRIL</c:v>
                </c:pt>
                <c:pt idx="2">
                  <c:v>JUNIO</c:v>
                </c:pt>
                <c:pt idx="3">
                  <c:v>AGOSTO</c:v>
                </c:pt>
                <c:pt idx="4">
                  <c:v>OCTUBRE</c:v>
                </c:pt>
                <c:pt idx="5">
                  <c:v>DICIEMBRE</c:v>
                </c:pt>
              </c:strCache>
            </c:strRef>
          </c:cat>
          <c:val>
            <c:numRef>
              <c:f>'Meci - Calidad'!$C$28:$H$28</c:f>
              <c:numCache>
                <c:formatCode>0%</c:formatCode>
                <c:ptCount val="6"/>
                <c:pt idx="0">
                  <c:v>0.1</c:v>
                </c:pt>
                <c:pt idx="1">
                  <c:v>0.2</c:v>
                </c:pt>
                <c:pt idx="2">
                  <c:v>0.35</c:v>
                </c:pt>
                <c:pt idx="3">
                  <c:v>0.5</c:v>
                </c:pt>
                <c:pt idx="4">
                  <c:v>0.5</c:v>
                </c:pt>
                <c:pt idx="5">
                  <c:v>0.5</c:v>
                </c:pt>
              </c:numCache>
            </c:numRef>
          </c:val>
        </c:ser>
        <c:marker val="1"/>
        <c:axId val="79916032"/>
        <c:axId val="79921920"/>
      </c:lineChart>
      <c:catAx>
        <c:axId val="7991296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9914496"/>
        <c:crosses val="autoZero"/>
        <c:auto val="1"/>
        <c:lblAlgn val="ctr"/>
        <c:lblOffset val="100"/>
      </c:catAx>
      <c:valAx>
        <c:axId val="7991449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9912960"/>
        <c:crosses val="autoZero"/>
        <c:crossBetween val="between"/>
      </c:valAx>
      <c:catAx>
        <c:axId val="79916032"/>
        <c:scaling>
          <c:orientation val="minMax"/>
        </c:scaling>
        <c:delete val="1"/>
        <c:axPos val="b"/>
        <c:numFmt formatCode="General" sourceLinked="1"/>
        <c:tickLblPos val="none"/>
        <c:crossAx val="79921920"/>
        <c:crosses val="autoZero"/>
        <c:auto val="1"/>
        <c:lblAlgn val="ctr"/>
        <c:lblOffset val="100"/>
      </c:catAx>
      <c:valAx>
        <c:axId val="79921920"/>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9916032"/>
        <c:crosses val="max"/>
        <c:crossBetween val="between"/>
      </c:valAx>
    </c:plotArea>
    <c:legend>
      <c:legendPos val="r"/>
      <c:layout>
        <c:manualLayout>
          <c:xMode val="edge"/>
          <c:yMode val="edge"/>
          <c:x val="0.67190576316082984"/>
          <c:y val="0.28982293879932147"/>
          <c:w val="0.31237714070271588"/>
          <c:h val="0.44469024705245142"/>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711" l="0.70000000000000062" r="0.70000000000000062" t="0.7500000000000071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'Impermeabilizacion Idema'!$B$26</c:f>
              <c:strCache>
                <c:ptCount val="1"/>
                <c:pt idx="0">
                  <c:v>Porcentaje de Avance aporte</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'Impermeabilizacion Idema'!$C$25:$H$25</c:f>
              <c:strCache>
                <c:ptCount val="6"/>
                <c:pt idx="0">
                  <c:v>FEBRERO</c:v>
                </c:pt>
                <c:pt idx="1">
                  <c:v>ABRIL</c:v>
                </c:pt>
                <c:pt idx="2">
                  <c:v>JUNIO</c:v>
                </c:pt>
                <c:pt idx="3">
                  <c:v>AGOSTO</c:v>
                </c:pt>
                <c:pt idx="4">
                  <c:v>OCTUBRE</c:v>
                </c:pt>
                <c:pt idx="5">
                  <c:v>DICIEMBRE</c:v>
                </c:pt>
              </c:strCache>
            </c:strRef>
          </c:cat>
          <c:val>
            <c:numRef>
              <c:f>'Impermeabilizacion Idema'!$C$26:$H$26</c:f>
              <c:numCache>
                <c:formatCode>#,##0</c:formatCode>
                <c:ptCount val="6"/>
                <c:pt idx="4">
                  <c:v>70</c:v>
                </c:pt>
              </c:numCache>
            </c:numRef>
          </c:val>
        </c:ser>
        <c:axId val="77943552"/>
        <c:axId val="77945088"/>
      </c:barChart>
      <c:lineChart>
        <c:grouping val="standard"/>
        <c:ser>
          <c:idx val="1"/>
          <c:order val="1"/>
          <c:tx>
            <c:strRef>
              <c:f>'Impermeabilizacion Idema'!$B$27</c:f>
              <c:strCache>
                <c:ptCount val="1"/>
                <c:pt idx="0">
                  <c:v>Porcentaje programado</c:v>
                </c:pt>
              </c:strCache>
            </c:strRef>
          </c:tx>
          <c:marker>
            <c:symbol val="none"/>
          </c:marker>
          <c:cat>
            <c:strRef>
              <c:f>'Impermeabilizacion Idema'!$C$25:$H$25</c:f>
              <c:strCache>
                <c:ptCount val="6"/>
                <c:pt idx="0">
                  <c:v>FEBRERO</c:v>
                </c:pt>
                <c:pt idx="1">
                  <c:v>ABRIL</c:v>
                </c:pt>
                <c:pt idx="2">
                  <c:v>JUNIO</c:v>
                </c:pt>
                <c:pt idx="3">
                  <c:v>AGOSTO</c:v>
                </c:pt>
                <c:pt idx="4">
                  <c:v>OCTUBRE</c:v>
                </c:pt>
                <c:pt idx="5">
                  <c:v>DICIEMBRE</c:v>
                </c:pt>
              </c:strCache>
            </c:strRef>
          </c:cat>
          <c:val>
            <c:numRef>
              <c:f>'Impermeabilizacion Idema'!$C$27:$H$27</c:f>
              <c:numCache>
                <c:formatCode>0</c:formatCode>
                <c:ptCount val="6"/>
                <c:pt idx="0">
                  <c:v>100</c:v>
                </c:pt>
                <c:pt idx="1">
                  <c:v>100</c:v>
                </c:pt>
                <c:pt idx="2">
                  <c:v>100</c:v>
                </c:pt>
                <c:pt idx="3">
                  <c:v>100</c:v>
                </c:pt>
                <c:pt idx="4">
                  <c:v>100</c:v>
                </c:pt>
                <c:pt idx="5">
                  <c:v>100</c:v>
                </c:pt>
              </c:numCache>
            </c:numRef>
          </c:val>
        </c:ser>
        <c:marker val="1"/>
        <c:axId val="77943552"/>
        <c:axId val="77945088"/>
      </c:lineChart>
      <c:lineChart>
        <c:grouping val="standard"/>
        <c:ser>
          <c:idx val="2"/>
          <c:order val="2"/>
          <c:tx>
            <c:strRef>
              <c:f>'Impermeabilizacion Idema'!$B$28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'Impermeabilizacion Idema'!$C$25:$H$25</c:f>
              <c:strCache>
                <c:ptCount val="6"/>
                <c:pt idx="0">
                  <c:v>FEBRERO</c:v>
                </c:pt>
                <c:pt idx="1">
                  <c:v>ABRIL</c:v>
                </c:pt>
                <c:pt idx="2">
                  <c:v>JUNIO</c:v>
                </c:pt>
                <c:pt idx="3">
                  <c:v>AGOSTO</c:v>
                </c:pt>
                <c:pt idx="4">
                  <c:v>OCTUBRE</c:v>
                </c:pt>
                <c:pt idx="5">
                  <c:v>DICIEMBRE</c:v>
                </c:pt>
              </c:strCache>
            </c:strRef>
          </c:cat>
          <c:val>
            <c:numRef>
              <c:f>'Impermeabilizacion Idema'!$C$28:$H$28</c:f>
              <c:numCache>
                <c:formatCode>0%</c:formatCode>
                <c:ptCount val="6"/>
                <c:pt idx="0">
                  <c:v>0</c:v>
                </c:pt>
                <c:pt idx="1">
                  <c:v>0</c:v>
                </c:pt>
                <c:pt idx="2">
                  <c:v>0</c:v>
                </c:pt>
                <c:pt idx="3">
                  <c:v>0</c:v>
                </c:pt>
                <c:pt idx="4">
                  <c:v>0.7</c:v>
                </c:pt>
                <c:pt idx="5">
                  <c:v>0.7</c:v>
                </c:pt>
              </c:numCache>
            </c:numRef>
          </c:val>
        </c:ser>
        <c:marker val="1"/>
        <c:axId val="77955072"/>
        <c:axId val="77956608"/>
      </c:lineChart>
      <c:catAx>
        <c:axId val="7794355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7945088"/>
        <c:crosses val="autoZero"/>
        <c:auto val="1"/>
        <c:lblAlgn val="ctr"/>
        <c:lblOffset val="100"/>
      </c:catAx>
      <c:valAx>
        <c:axId val="77945088"/>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7943552"/>
        <c:crosses val="autoZero"/>
        <c:crossBetween val="between"/>
      </c:valAx>
      <c:catAx>
        <c:axId val="77955072"/>
        <c:scaling>
          <c:orientation val="minMax"/>
        </c:scaling>
        <c:delete val="1"/>
        <c:axPos val="b"/>
        <c:tickLblPos val="none"/>
        <c:crossAx val="77956608"/>
        <c:crosses val="autoZero"/>
        <c:auto val="1"/>
        <c:lblAlgn val="ctr"/>
        <c:lblOffset val="100"/>
      </c:catAx>
      <c:valAx>
        <c:axId val="77956608"/>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7955072"/>
        <c:crosses val="max"/>
        <c:crossBetween val="between"/>
      </c:valAx>
    </c:plotArea>
    <c:legend>
      <c:legendPos val="r"/>
      <c:layout>
        <c:manualLayout>
          <c:xMode val="edge"/>
          <c:yMode val="edge"/>
          <c:x val="0.67190576316083195"/>
          <c:y val="0.28982293879932253"/>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55" l="0.70000000000000062" r="0.70000000000000062" t="0.750000000000008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'2.2.1.1 Galería La Esmeralda'!$B$26</c:f>
              <c:strCache>
                <c:ptCount val="1"/>
                <c:pt idx="0">
                  <c:v>Avance en mejoramiento de la infraestructura</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'2.2.1.1 Galería La Esmeralda'!$C$25:$H$25</c:f>
              <c:strCache>
                <c:ptCount val="6"/>
                <c:pt idx="0">
                  <c:v>FEBRERO</c:v>
                </c:pt>
                <c:pt idx="1">
                  <c:v>ABRIL</c:v>
                </c:pt>
                <c:pt idx="2">
                  <c:v>JUNIO</c:v>
                </c:pt>
                <c:pt idx="3">
                  <c:v>AGOSTO</c:v>
                </c:pt>
                <c:pt idx="4">
                  <c:v>OCTUBRE</c:v>
                </c:pt>
                <c:pt idx="5">
                  <c:v>DICIEMBRE</c:v>
                </c:pt>
              </c:strCache>
            </c:strRef>
          </c:cat>
          <c:val>
            <c:numRef>
              <c:f>'2.2.1.1 Galería La Esmeralda'!$C$26:$H$26</c:f>
              <c:numCache>
                <c:formatCode>#,##0</c:formatCode>
                <c:ptCount val="6"/>
              </c:numCache>
            </c:numRef>
          </c:val>
        </c:ser>
        <c:axId val="74817920"/>
        <c:axId val="74819456"/>
      </c:barChart>
      <c:lineChart>
        <c:grouping val="standard"/>
        <c:ser>
          <c:idx val="1"/>
          <c:order val="1"/>
          <c:tx>
            <c:strRef>
              <c:f>'2.2.1.1 Galería La Esmeralda'!$B$27</c:f>
              <c:strCache>
                <c:ptCount val="1"/>
                <c:pt idx="0">
                  <c:v>Porcentaje programado</c:v>
                </c:pt>
              </c:strCache>
            </c:strRef>
          </c:tx>
          <c:marker>
            <c:symbol val="none"/>
          </c:marker>
          <c:cat>
            <c:strRef>
              <c:f>'2.2.1.1 Galería La Esmeralda'!$C$25:$H$25</c:f>
              <c:strCache>
                <c:ptCount val="6"/>
                <c:pt idx="0">
                  <c:v>FEBRERO</c:v>
                </c:pt>
                <c:pt idx="1">
                  <c:v>ABRIL</c:v>
                </c:pt>
                <c:pt idx="2">
                  <c:v>JUNIO</c:v>
                </c:pt>
                <c:pt idx="3">
                  <c:v>AGOSTO</c:v>
                </c:pt>
                <c:pt idx="4">
                  <c:v>OCTUBRE</c:v>
                </c:pt>
                <c:pt idx="5">
                  <c:v>DICIEMBRE</c:v>
                </c:pt>
              </c:strCache>
            </c:strRef>
          </c:cat>
          <c:val>
            <c:numRef>
              <c:f>'2.2.1.1 Galería La Esmeralda'!$C$27:$H$27</c:f>
              <c:numCache>
                <c:formatCode>0</c:formatCode>
                <c:ptCount val="6"/>
                <c:pt idx="0">
                  <c:v>100</c:v>
                </c:pt>
                <c:pt idx="1">
                  <c:v>100</c:v>
                </c:pt>
                <c:pt idx="2">
                  <c:v>100</c:v>
                </c:pt>
                <c:pt idx="3">
                  <c:v>100</c:v>
                </c:pt>
                <c:pt idx="4">
                  <c:v>100</c:v>
                </c:pt>
                <c:pt idx="5">
                  <c:v>100</c:v>
                </c:pt>
              </c:numCache>
            </c:numRef>
          </c:val>
        </c:ser>
        <c:marker val="1"/>
        <c:axId val="74817920"/>
        <c:axId val="74819456"/>
      </c:lineChart>
      <c:lineChart>
        <c:grouping val="standard"/>
        <c:ser>
          <c:idx val="2"/>
          <c:order val="2"/>
          <c:tx>
            <c:strRef>
              <c:f>'2.2.1.1 Galería La Esmeralda'!$B$28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'2.2.1.1 Galería La Esmeralda'!$C$25:$H$25</c:f>
              <c:strCache>
                <c:ptCount val="6"/>
                <c:pt idx="0">
                  <c:v>FEBRERO</c:v>
                </c:pt>
                <c:pt idx="1">
                  <c:v>ABRIL</c:v>
                </c:pt>
                <c:pt idx="2">
                  <c:v>JUNIO</c:v>
                </c:pt>
                <c:pt idx="3">
                  <c:v>AGOSTO</c:v>
                </c:pt>
                <c:pt idx="4">
                  <c:v>OCTUBRE</c:v>
                </c:pt>
                <c:pt idx="5">
                  <c:v>DICIEMBRE</c:v>
                </c:pt>
              </c:strCache>
            </c:strRef>
          </c:cat>
          <c:val>
            <c:numRef>
              <c:f>'2.2.1.1 Galería La Esmeralda'!$C$28:$H$28</c:f>
              <c:numCache>
                <c:formatCode>0%</c:formatCode>
                <c:ptCount val="6"/>
                <c:pt idx="0">
                  <c:v>0</c:v>
                </c:pt>
                <c:pt idx="1">
                  <c:v>0</c:v>
                </c:pt>
                <c:pt idx="2">
                  <c:v>0</c:v>
                </c:pt>
                <c:pt idx="3">
                  <c:v>0</c:v>
                </c:pt>
                <c:pt idx="4">
                  <c:v>0</c:v>
                </c:pt>
                <c:pt idx="5">
                  <c:v>0</c:v>
                </c:pt>
              </c:numCache>
            </c:numRef>
          </c:val>
        </c:ser>
        <c:marker val="1"/>
        <c:axId val="74820992"/>
        <c:axId val="74839168"/>
      </c:lineChart>
      <c:catAx>
        <c:axId val="7481792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4819456"/>
        <c:crosses val="autoZero"/>
        <c:auto val="1"/>
        <c:lblAlgn val="ctr"/>
        <c:lblOffset val="100"/>
      </c:catAx>
      <c:valAx>
        <c:axId val="7481945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4817920"/>
        <c:crosses val="autoZero"/>
        <c:crossBetween val="between"/>
      </c:valAx>
      <c:catAx>
        <c:axId val="74820992"/>
        <c:scaling>
          <c:orientation val="minMax"/>
        </c:scaling>
        <c:delete val="1"/>
        <c:axPos val="b"/>
        <c:tickLblPos val="none"/>
        <c:crossAx val="74839168"/>
        <c:crosses val="autoZero"/>
        <c:auto val="1"/>
        <c:lblAlgn val="ctr"/>
        <c:lblOffset val="100"/>
      </c:catAx>
      <c:valAx>
        <c:axId val="74839168"/>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4820992"/>
        <c:crosses val="max"/>
        <c:crossBetween val="between"/>
      </c:valAx>
    </c:plotArea>
    <c:legend>
      <c:legendPos val="r"/>
      <c:layout>
        <c:manualLayout>
          <c:xMode val="edge"/>
          <c:yMode val="edge"/>
          <c:x val="0.67190576316083173"/>
          <c:y val="0.28982293879932242"/>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33" l="0.70000000000000062" r="0.70000000000000062" t="0.750000000000008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'2.2.1.1 Galería Las Palmas'!$B$26</c:f>
              <c:strCache>
                <c:ptCount val="1"/>
                <c:pt idx="0">
                  <c:v>Avance en mejoramiento de la infraestructura</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'2.2.1.1 Galería Las Palmas'!$C$25:$H$25</c:f>
              <c:strCache>
                <c:ptCount val="6"/>
                <c:pt idx="0">
                  <c:v>FEBRERO</c:v>
                </c:pt>
                <c:pt idx="1">
                  <c:v>ABRIL</c:v>
                </c:pt>
                <c:pt idx="2">
                  <c:v>JUNIO</c:v>
                </c:pt>
                <c:pt idx="3">
                  <c:v>AGOSTO</c:v>
                </c:pt>
                <c:pt idx="4">
                  <c:v>OCTUBRE</c:v>
                </c:pt>
                <c:pt idx="5">
                  <c:v>DICIEMBRE</c:v>
                </c:pt>
              </c:strCache>
            </c:strRef>
          </c:cat>
          <c:val>
            <c:numRef>
              <c:f>'2.2.1.1 Galería Las Palmas'!$C$26:$H$26</c:f>
              <c:numCache>
                <c:formatCode>#,##0</c:formatCode>
                <c:ptCount val="6"/>
              </c:numCache>
            </c:numRef>
          </c:val>
        </c:ser>
        <c:axId val="74867840"/>
        <c:axId val="74869376"/>
      </c:barChart>
      <c:lineChart>
        <c:grouping val="standard"/>
        <c:ser>
          <c:idx val="1"/>
          <c:order val="1"/>
          <c:tx>
            <c:strRef>
              <c:f>'2.2.1.1 Galería Las Palmas'!$B$27</c:f>
              <c:strCache>
                <c:ptCount val="1"/>
                <c:pt idx="0">
                  <c:v>Porcentaje programado</c:v>
                </c:pt>
              </c:strCache>
            </c:strRef>
          </c:tx>
          <c:marker>
            <c:symbol val="none"/>
          </c:marker>
          <c:cat>
            <c:strRef>
              <c:f>'2.2.1.1 Galería Las Palmas'!$C$25:$H$25</c:f>
              <c:strCache>
                <c:ptCount val="6"/>
                <c:pt idx="0">
                  <c:v>FEBRERO</c:v>
                </c:pt>
                <c:pt idx="1">
                  <c:v>ABRIL</c:v>
                </c:pt>
                <c:pt idx="2">
                  <c:v>JUNIO</c:v>
                </c:pt>
                <c:pt idx="3">
                  <c:v>AGOSTO</c:v>
                </c:pt>
                <c:pt idx="4">
                  <c:v>OCTUBRE</c:v>
                </c:pt>
                <c:pt idx="5">
                  <c:v>DICIEMBRE</c:v>
                </c:pt>
              </c:strCache>
            </c:strRef>
          </c:cat>
          <c:val>
            <c:numRef>
              <c:f>'2.2.1.1 Galería Las Palmas'!$C$27:$H$27</c:f>
              <c:numCache>
                <c:formatCode>0</c:formatCode>
                <c:ptCount val="6"/>
                <c:pt idx="0">
                  <c:v>100</c:v>
                </c:pt>
                <c:pt idx="1">
                  <c:v>100</c:v>
                </c:pt>
                <c:pt idx="2">
                  <c:v>100</c:v>
                </c:pt>
                <c:pt idx="3">
                  <c:v>100</c:v>
                </c:pt>
                <c:pt idx="4">
                  <c:v>100</c:v>
                </c:pt>
                <c:pt idx="5">
                  <c:v>100</c:v>
                </c:pt>
              </c:numCache>
            </c:numRef>
          </c:val>
        </c:ser>
        <c:marker val="1"/>
        <c:axId val="74867840"/>
        <c:axId val="74869376"/>
      </c:lineChart>
      <c:lineChart>
        <c:grouping val="standard"/>
        <c:ser>
          <c:idx val="2"/>
          <c:order val="2"/>
          <c:tx>
            <c:strRef>
              <c:f>'2.2.1.1 Galería Las Palmas'!$B$28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'2.2.1.1 Galería Las Palmas'!$C$25:$H$25</c:f>
              <c:strCache>
                <c:ptCount val="6"/>
                <c:pt idx="0">
                  <c:v>FEBRERO</c:v>
                </c:pt>
                <c:pt idx="1">
                  <c:v>ABRIL</c:v>
                </c:pt>
                <c:pt idx="2">
                  <c:v>JUNIO</c:v>
                </c:pt>
                <c:pt idx="3">
                  <c:v>AGOSTO</c:v>
                </c:pt>
                <c:pt idx="4">
                  <c:v>OCTUBRE</c:v>
                </c:pt>
                <c:pt idx="5">
                  <c:v>DICIEMBRE</c:v>
                </c:pt>
              </c:strCache>
            </c:strRef>
          </c:cat>
          <c:val>
            <c:numRef>
              <c:f>'2.2.1.1 Galería Las Palmas'!$C$28:$H$28</c:f>
              <c:numCache>
                <c:formatCode>0%</c:formatCode>
                <c:ptCount val="6"/>
                <c:pt idx="0">
                  <c:v>0</c:v>
                </c:pt>
                <c:pt idx="1">
                  <c:v>0</c:v>
                </c:pt>
                <c:pt idx="2">
                  <c:v>0</c:v>
                </c:pt>
                <c:pt idx="3">
                  <c:v>0</c:v>
                </c:pt>
                <c:pt idx="4">
                  <c:v>0</c:v>
                </c:pt>
                <c:pt idx="5">
                  <c:v>0</c:v>
                </c:pt>
              </c:numCache>
            </c:numRef>
          </c:val>
        </c:ser>
        <c:marker val="1"/>
        <c:axId val="74887552"/>
        <c:axId val="74889088"/>
      </c:lineChart>
      <c:catAx>
        <c:axId val="7486784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4869376"/>
        <c:crosses val="autoZero"/>
        <c:auto val="1"/>
        <c:lblAlgn val="ctr"/>
        <c:lblOffset val="100"/>
      </c:catAx>
      <c:valAx>
        <c:axId val="7486937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4867840"/>
        <c:crosses val="autoZero"/>
        <c:crossBetween val="between"/>
      </c:valAx>
      <c:catAx>
        <c:axId val="74887552"/>
        <c:scaling>
          <c:orientation val="minMax"/>
        </c:scaling>
        <c:delete val="1"/>
        <c:axPos val="b"/>
        <c:tickLblPos val="none"/>
        <c:crossAx val="74889088"/>
        <c:crosses val="autoZero"/>
        <c:auto val="1"/>
        <c:lblAlgn val="ctr"/>
        <c:lblOffset val="100"/>
      </c:catAx>
      <c:valAx>
        <c:axId val="74889088"/>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4887552"/>
        <c:crosses val="max"/>
        <c:crossBetween val="between"/>
      </c:valAx>
    </c:plotArea>
    <c:legend>
      <c:legendPos val="r"/>
      <c:layout>
        <c:manualLayout>
          <c:xMode val="edge"/>
          <c:yMode val="edge"/>
          <c:x val="0.67190576316083195"/>
          <c:y val="0.28982293879932253"/>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55" l="0.70000000000000062" r="0.70000000000000062" t="0.750000000000008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'2.2.1.1 Galería Bello Horizonte'!$B$26</c:f>
              <c:strCache>
                <c:ptCount val="1"/>
                <c:pt idx="0">
                  <c:v>Avance en mejoramiento de la infraestructura</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'2.2.1.1 Galería Bello Horizonte'!$C$25:$H$25</c:f>
              <c:strCache>
                <c:ptCount val="6"/>
                <c:pt idx="0">
                  <c:v>FEBRERO</c:v>
                </c:pt>
                <c:pt idx="1">
                  <c:v>ABRIL</c:v>
                </c:pt>
                <c:pt idx="2">
                  <c:v>JUNIO</c:v>
                </c:pt>
                <c:pt idx="3">
                  <c:v>AGOSTO</c:v>
                </c:pt>
                <c:pt idx="4">
                  <c:v>OCTUBRE</c:v>
                </c:pt>
                <c:pt idx="5">
                  <c:v>DICIEMBRE</c:v>
                </c:pt>
              </c:strCache>
            </c:strRef>
          </c:cat>
          <c:val>
            <c:numRef>
              <c:f>'2.2.1.1 Galería Bello Horizonte'!$C$26:$H$26</c:f>
              <c:numCache>
                <c:formatCode>#,##0</c:formatCode>
                <c:ptCount val="6"/>
              </c:numCache>
            </c:numRef>
          </c:val>
        </c:ser>
        <c:axId val="75183616"/>
        <c:axId val="75185152"/>
      </c:barChart>
      <c:lineChart>
        <c:grouping val="standard"/>
        <c:ser>
          <c:idx val="1"/>
          <c:order val="1"/>
          <c:tx>
            <c:strRef>
              <c:f>'2.2.1.1 Galería Bello Horizonte'!$B$27</c:f>
              <c:strCache>
                <c:ptCount val="1"/>
                <c:pt idx="0">
                  <c:v>Porcentaje programado</c:v>
                </c:pt>
              </c:strCache>
            </c:strRef>
          </c:tx>
          <c:marker>
            <c:symbol val="none"/>
          </c:marker>
          <c:cat>
            <c:strRef>
              <c:f>'2.2.1.1 Galería Bello Horizonte'!$C$25:$H$25</c:f>
              <c:strCache>
                <c:ptCount val="6"/>
                <c:pt idx="0">
                  <c:v>FEBRERO</c:v>
                </c:pt>
                <c:pt idx="1">
                  <c:v>ABRIL</c:v>
                </c:pt>
                <c:pt idx="2">
                  <c:v>JUNIO</c:v>
                </c:pt>
                <c:pt idx="3">
                  <c:v>AGOSTO</c:v>
                </c:pt>
                <c:pt idx="4">
                  <c:v>OCTUBRE</c:v>
                </c:pt>
                <c:pt idx="5">
                  <c:v>DICIEMBRE</c:v>
                </c:pt>
              </c:strCache>
            </c:strRef>
          </c:cat>
          <c:val>
            <c:numRef>
              <c:f>'2.2.1.1 Galería Bello Horizonte'!$C$27:$H$27</c:f>
              <c:numCache>
                <c:formatCode>0</c:formatCode>
                <c:ptCount val="6"/>
                <c:pt idx="0">
                  <c:v>100</c:v>
                </c:pt>
                <c:pt idx="1">
                  <c:v>100</c:v>
                </c:pt>
                <c:pt idx="2">
                  <c:v>100</c:v>
                </c:pt>
                <c:pt idx="3">
                  <c:v>100</c:v>
                </c:pt>
                <c:pt idx="4">
                  <c:v>100</c:v>
                </c:pt>
                <c:pt idx="5">
                  <c:v>100</c:v>
                </c:pt>
              </c:numCache>
            </c:numRef>
          </c:val>
        </c:ser>
        <c:marker val="1"/>
        <c:axId val="75183616"/>
        <c:axId val="75185152"/>
      </c:lineChart>
      <c:lineChart>
        <c:grouping val="standard"/>
        <c:ser>
          <c:idx val="2"/>
          <c:order val="2"/>
          <c:tx>
            <c:strRef>
              <c:f>'2.2.1.1 Galería Bello Horizonte'!$B$28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'2.2.1.1 Galería Bello Horizonte'!$C$25:$H$25</c:f>
              <c:strCache>
                <c:ptCount val="6"/>
                <c:pt idx="0">
                  <c:v>FEBRERO</c:v>
                </c:pt>
                <c:pt idx="1">
                  <c:v>ABRIL</c:v>
                </c:pt>
                <c:pt idx="2">
                  <c:v>JUNIO</c:v>
                </c:pt>
                <c:pt idx="3">
                  <c:v>AGOSTO</c:v>
                </c:pt>
                <c:pt idx="4">
                  <c:v>OCTUBRE</c:v>
                </c:pt>
                <c:pt idx="5">
                  <c:v>DICIEMBRE</c:v>
                </c:pt>
              </c:strCache>
            </c:strRef>
          </c:cat>
          <c:val>
            <c:numRef>
              <c:f>'2.2.1.1 Galería Bello Horizonte'!$C$28:$H$28</c:f>
              <c:numCache>
                <c:formatCode>0%</c:formatCode>
                <c:ptCount val="6"/>
                <c:pt idx="0">
                  <c:v>0</c:v>
                </c:pt>
                <c:pt idx="1">
                  <c:v>0</c:v>
                </c:pt>
                <c:pt idx="2">
                  <c:v>0</c:v>
                </c:pt>
                <c:pt idx="3">
                  <c:v>0</c:v>
                </c:pt>
                <c:pt idx="4">
                  <c:v>0</c:v>
                </c:pt>
                <c:pt idx="5">
                  <c:v>0</c:v>
                </c:pt>
              </c:numCache>
            </c:numRef>
          </c:val>
        </c:ser>
        <c:marker val="1"/>
        <c:axId val="75195136"/>
        <c:axId val="75196672"/>
      </c:lineChart>
      <c:catAx>
        <c:axId val="75183616"/>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5185152"/>
        <c:crosses val="autoZero"/>
        <c:auto val="1"/>
        <c:lblAlgn val="ctr"/>
        <c:lblOffset val="100"/>
      </c:catAx>
      <c:valAx>
        <c:axId val="75185152"/>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5183616"/>
        <c:crosses val="autoZero"/>
        <c:crossBetween val="between"/>
      </c:valAx>
      <c:catAx>
        <c:axId val="75195136"/>
        <c:scaling>
          <c:orientation val="minMax"/>
        </c:scaling>
        <c:delete val="1"/>
        <c:axPos val="b"/>
        <c:tickLblPos val="none"/>
        <c:crossAx val="75196672"/>
        <c:crosses val="autoZero"/>
        <c:auto val="1"/>
        <c:lblAlgn val="ctr"/>
        <c:lblOffset val="100"/>
      </c:catAx>
      <c:valAx>
        <c:axId val="75196672"/>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5195136"/>
        <c:crosses val="max"/>
        <c:crossBetween val="between"/>
      </c:valAx>
    </c:plotArea>
    <c:legend>
      <c:legendPos val="r"/>
      <c:layout>
        <c:manualLayout>
          <c:xMode val="edge"/>
          <c:yMode val="edge"/>
          <c:x val="0.67190576316083228"/>
          <c:y val="0.28982293879932275"/>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77" l="0.70000000000000062" r="0.70000000000000062" t="0.750000000000008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'2.9.1.2 Gestión de predios (2)'!$B$26</c:f>
              <c:strCache>
                <c:ptCount val="1"/>
                <c:pt idx="0">
                  <c:v>Porcentaje de titularización de predios urbanos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'2.9.1.2 Gestión de predios (2)'!$C$25:$H$25</c:f>
              <c:strCache>
                <c:ptCount val="6"/>
                <c:pt idx="0">
                  <c:v>FEBRERO</c:v>
                </c:pt>
                <c:pt idx="1">
                  <c:v>ABRIL</c:v>
                </c:pt>
                <c:pt idx="2">
                  <c:v>JUNIO</c:v>
                </c:pt>
                <c:pt idx="3">
                  <c:v>AGOSTO</c:v>
                </c:pt>
                <c:pt idx="4">
                  <c:v>OCTUBRE</c:v>
                </c:pt>
                <c:pt idx="5">
                  <c:v>DICIEMBRE</c:v>
                </c:pt>
              </c:strCache>
            </c:strRef>
          </c:cat>
          <c:val>
            <c:numRef>
              <c:f>'2.9.1.2 Gestión de predios (2)'!$C$26:$H$26</c:f>
              <c:numCache>
                <c:formatCode>#,##0</c:formatCode>
                <c:ptCount val="6"/>
              </c:numCache>
            </c:numRef>
          </c:val>
        </c:ser>
        <c:axId val="74664192"/>
        <c:axId val="74678272"/>
      </c:barChart>
      <c:lineChart>
        <c:grouping val="standard"/>
        <c:ser>
          <c:idx val="1"/>
          <c:order val="1"/>
          <c:tx>
            <c:strRef>
              <c:f>'2.9.1.2 Gestión de predios (2)'!$B$27</c:f>
              <c:strCache>
                <c:ptCount val="1"/>
                <c:pt idx="0">
                  <c:v>Porcentaje programado</c:v>
                </c:pt>
              </c:strCache>
            </c:strRef>
          </c:tx>
          <c:marker>
            <c:symbol val="none"/>
          </c:marker>
          <c:cat>
            <c:strRef>
              <c:f>'2.9.1.2 Gestión de predios (2)'!$C$25:$H$25</c:f>
              <c:strCache>
                <c:ptCount val="6"/>
                <c:pt idx="0">
                  <c:v>FEBRERO</c:v>
                </c:pt>
                <c:pt idx="1">
                  <c:v>ABRIL</c:v>
                </c:pt>
                <c:pt idx="2">
                  <c:v>JUNIO</c:v>
                </c:pt>
                <c:pt idx="3">
                  <c:v>AGOSTO</c:v>
                </c:pt>
                <c:pt idx="4">
                  <c:v>OCTUBRE</c:v>
                </c:pt>
                <c:pt idx="5">
                  <c:v>DICIEMBRE</c:v>
                </c:pt>
              </c:strCache>
            </c:strRef>
          </c:cat>
          <c:val>
            <c:numRef>
              <c:f>'2.9.1.2 Gestión de predios (2)'!$C$27:$H$27</c:f>
              <c:numCache>
                <c:formatCode>0</c:formatCode>
                <c:ptCount val="6"/>
                <c:pt idx="0">
                  <c:v>60</c:v>
                </c:pt>
                <c:pt idx="1">
                  <c:v>60</c:v>
                </c:pt>
                <c:pt idx="2">
                  <c:v>60</c:v>
                </c:pt>
                <c:pt idx="3">
                  <c:v>60</c:v>
                </c:pt>
                <c:pt idx="4">
                  <c:v>60</c:v>
                </c:pt>
                <c:pt idx="5">
                  <c:v>60</c:v>
                </c:pt>
              </c:numCache>
            </c:numRef>
          </c:val>
        </c:ser>
        <c:marker val="1"/>
        <c:axId val="74664192"/>
        <c:axId val="74678272"/>
      </c:lineChart>
      <c:lineChart>
        <c:grouping val="standard"/>
        <c:ser>
          <c:idx val="2"/>
          <c:order val="2"/>
          <c:tx>
            <c:strRef>
              <c:f>'2.9.1.2 Gestión de predios (2)'!$B$28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'2.9.1.2 Gestión de predios (2)'!$C$25:$H$25</c:f>
              <c:strCache>
                <c:ptCount val="6"/>
                <c:pt idx="0">
                  <c:v>FEBRERO</c:v>
                </c:pt>
                <c:pt idx="1">
                  <c:v>ABRIL</c:v>
                </c:pt>
                <c:pt idx="2">
                  <c:v>JUNIO</c:v>
                </c:pt>
                <c:pt idx="3">
                  <c:v>AGOSTO</c:v>
                </c:pt>
                <c:pt idx="4">
                  <c:v>OCTUBRE</c:v>
                </c:pt>
                <c:pt idx="5">
                  <c:v>DICIEMBRE</c:v>
                </c:pt>
              </c:strCache>
            </c:strRef>
          </c:cat>
          <c:val>
            <c:numRef>
              <c:f>'2.9.1.2 Gestión de predios (2)'!$C$28:$H$28</c:f>
              <c:numCache>
                <c:formatCode>0%</c:formatCode>
                <c:ptCount val="6"/>
                <c:pt idx="0">
                  <c:v>0</c:v>
                </c:pt>
                <c:pt idx="1">
                  <c:v>0</c:v>
                </c:pt>
                <c:pt idx="2">
                  <c:v>0</c:v>
                </c:pt>
                <c:pt idx="3">
                  <c:v>0</c:v>
                </c:pt>
                <c:pt idx="4">
                  <c:v>0</c:v>
                </c:pt>
                <c:pt idx="5">
                  <c:v>0</c:v>
                </c:pt>
              </c:numCache>
            </c:numRef>
          </c:val>
        </c:ser>
        <c:marker val="1"/>
        <c:axId val="74679808"/>
        <c:axId val="74681344"/>
      </c:lineChart>
      <c:catAx>
        <c:axId val="74664192"/>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4678272"/>
        <c:crosses val="autoZero"/>
        <c:auto val="1"/>
        <c:lblAlgn val="ctr"/>
        <c:lblOffset val="100"/>
      </c:catAx>
      <c:valAx>
        <c:axId val="74678272"/>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4664192"/>
        <c:crosses val="autoZero"/>
        <c:crossBetween val="between"/>
      </c:valAx>
      <c:catAx>
        <c:axId val="74679808"/>
        <c:scaling>
          <c:orientation val="minMax"/>
        </c:scaling>
        <c:delete val="1"/>
        <c:axPos val="b"/>
        <c:tickLblPos val="none"/>
        <c:crossAx val="74681344"/>
        <c:crosses val="autoZero"/>
        <c:auto val="1"/>
        <c:lblAlgn val="ctr"/>
        <c:lblOffset val="100"/>
      </c:catAx>
      <c:valAx>
        <c:axId val="74681344"/>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4679808"/>
        <c:crosses val="max"/>
        <c:crossBetween val="between"/>
      </c:valAx>
    </c:plotArea>
    <c:legend>
      <c:legendPos val="r"/>
      <c:layout>
        <c:manualLayout>
          <c:xMode val="edge"/>
          <c:yMode val="edge"/>
          <c:x val="0.67190576316083228"/>
          <c:y val="0.28982293879932275"/>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877" l="0.70000000000000062" r="0.70000000000000062" t="0.7500000000000087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'3.2.2.2 Capacitacion'!$B$26</c:f>
              <c:strCache>
                <c:ptCount val="1"/>
                <c:pt idx="0">
                  <c:v>Porcentaje de avance en el cumplimiento de capacitaciones</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'3.2.2.2 Capacitacion'!$C$25:$H$25</c:f>
              <c:strCache>
                <c:ptCount val="6"/>
                <c:pt idx="0">
                  <c:v>FEBRERO</c:v>
                </c:pt>
                <c:pt idx="1">
                  <c:v>ABRIL</c:v>
                </c:pt>
                <c:pt idx="2">
                  <c:v>JUNIO</c:v>
                </c:pt>
                <c:pt idx="3">
                  <c:v>AGOSTO</c:v>
                </c:pt>
                <c:pt idx="4">
                  <c:v>OCTUBRE</c:v>
                </c:pt>
                <c:pt idx="5">
                  <c:v>DICIEMBRE</c:v>
                </c:pt>
              </c:strCache>
            </c:strRef>
          </c:cat>
          <c:val>
            <c:numRef>
              <c:f>'3.2.2.2 Capacitacion'!$C$26:$H$26</c:f>
              <c:numCache>
                <c:formatCode>#,##0</c:formatCode>
                <c:ptCount val="6"/>
              </c:numCache>
            </c:numRef>
          </c:val>
        </c:ser>
        <c:axId val="75385856"/>
        <c:axId val="75395840"/>
      </c:barChart>
      <c:lineChart>
        <c:grouping val="standard"/>
        <c:ser>
          <c:idx val="1"/>
          <c:order val="1"/>
          <c:tx>
            <c:strRef>
              <c:f>'3.2.2.2 Capacitacion'!$B$27</c:f>
              <c:strCache>
                <c:ptCount val="1"/>
                <c:pt idx="0">
                  <c:v>Porcentaje programado</c:v>
                </c:pt>
              </c:strCache>
            </c:strRef>
          </c:tx>
          <c:marker>
            <c:symbol val="none"/>
          </c:marker>
          <c:cat>
            <c:strRef>
              <c:f>'3.2.2.2 Capacitacion'!$C$25:$H$25</c:f>
              <c:strCache>
                <c:ptCount val="6"/>
                <c:pt idx="0">
                  <c:v>FEBRERO</c:v>
                </c:pt>
                <c:pt idx="1">
                  <c:v>ABRIL</c:v>
                </c:pt>
                <c:pt idx="2">
                  <c:v>JUNIO</c:v>
                </c:pt>
                <c:pt idx="3">
                  <c:v>AGOSTO</c:v>
                </c:pt>
                <c:pt idx="4">
                  <c:v>OCTUBRE</c:v>
                </c:pt>
                <c:pt idx="5">
                  <c:v>DICIEMBRE</c:v>
                </c:pt>
              </c:strCache>
            </c:strRef>
          </c:cat>
          <c:val>
            <c:numRef>
              <c:f>'3.2.2.2 Capacitacion'!$C$27:$H$27</c:f>
              <c:numCache>
                <c:formatCode>0</c:formatCode>
                <c:ptCount val="6"/>
                <c:pt idx="0">
                  <c:v>100</c:v>
                </c:pt>
                <c:pt idx="1">
                  <c:v>100</c:v>
                </c:pt>
                <c:pt idx="2">
                  <c:v>100</c:v>
                </c:pt>
                <c:pt idx="3">
                  <c:v>100</c:v>
                </c:pt>
                <c:pt idx="4">
                  <c:v>100</c:v>
                </c:pt>
                <c:pt idx="5">
                  <c:v>100</c:v>
                </c:pt>
              </c:numCache>
            </c:numRef>
          </c:val>
        </c:ser>
        <c:marker val="1"/>
        <c:axId val="75385856"/>
        <c:axId val="75395840"/>
      </c:lineChart>
      <c:lineChart>
        <c:grouping val="standard"/>
        <c:ser>
          <c:idx val="2"/>
          <c:order val="2"/>
          <c:tx>
            <c:strRef>
              <c:f>'3.2.2.2 Capacitacion'!$B$28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'3.2.2.2 Capacitacion'!$C$25:$H$25</c:f>
              <c:strCache>
                <c:ptCount val="6"/>
                <c:pt idx="0">
                  <c:v>FEBRERO</c:v>
                </c:pt>
                <c:pt idx="1">
                  <c:v>ABRIL</c:v>
                </c:pt>
                <c:pt idx="2">
                  <c:v>JUNIO</c:v>
                </c:pt>
                <c:pt idx="3">
                  <c:v>AGOSTO</c:v>
                </c:pt>
                <c:pt idx="4">
                  <c:v>OCTUBRE</c:v>
                </c:pt>
                <c:pt idx="5">
                  <c:v>DICIEMBRE</c:v>
                </c:pt>
              </c:strCache>
            </c:strRef>
          </c:cat>
          <c:val>
            <c:numRef>
              <c:f>'3.2.2.2 Capacitacion'!$C$28:$H$28</c:f>
              <c:numCache>
                <c:formatCode>0%</c:formatCode>
                <c:ptCount val="6"/>
                <c:pt idx="0">
                  <c:v>0</c:v>
                </c:pt>
                <c:pt idx="1">
                  <c:v>0</c:v>
                </c:pt>
                <c:pt idx="2">
                  <c:v>0</c:v>
                </c:pt>
                <c:pt idx="3">
                  <c:v>0</c:v>
                </c:pt>
                <c:pt idx="4">
                  <c:v>0</c:v>
                </c:pt>
                <c:pt idx="5">
                  <c:v>0</c:v>
                </c:pt>
              </c:numCache>
            </c:numRef>
          </c:val>
        </c:ser>
        <c:marker val="1"/>
        <c:axId val="75397376"/>
        <c:axId val="75411456"/>
      </c:lineChart>
      <c:catAx>
        <c:axId val="75385856"/>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5395840"/>
        <c:crosses val="autoZero"/>
        <c:auto val="1"/>
        <c:lblAlgn val="ctr"/>
        <c:lblOffset val="100"/>
      </c:catAx>
      <c:valAx>
        <c:axId val="7539584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5385856"/>
        <c:crosses val="autoZero"/>
        <c:crossBetween val="between"/>
      </c:valAx>
      <c:catAx>
        <c:axId val="75397376"/>
        <c:scaling>
          <c:orientation val="minMax"/>
        </c:scaling>
        <c:delete val="1"/>
        <c:axPos val="b"/>
        <c:tickLblPos val="none"/>
        <c:crossAx val="75411456"/>
        <c:crosses val="autoZero"/>
        <c:auto val="1"/>
        <c:lblAlgn val="ctr"/>
        <c:lblOffset val="100"/>
      </c:catAx>
      <c:valAx>
        <c:axId val="75411456"/>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5397376"/>
        <c:crosses val="max"/>
        <c:crossBetween val="between"/>
      </c:valAx>
    </c:plotArea>
    <c:legend>
      <c:legendPos val="r"/>
      <c:layout>
        <c:manualLayout>
          <c:xMode val="edge"/>
          <c:yMode val="edge"/>
          <c:x val="0.67190576316083328"/>
          <c:y val="0.28982293879932325"/>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944" l="0.70000000000000062" r="0.70000000000000062" t="0.750000000000009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'3.2.2.3 Estruc Empresarial'!$B$26</c:f>
              <c:strCache>
                <c:ptCount val="1"/>
                <c:pt idx="0">
                  <c:v>Porcentaje de Avance en la remodelacion</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'3.2.2.3 Estruc Empresarial'!$C$25:$H$25</c:f>
              <c:strCache>
                <c:ptCount val="6"/>
                <c:pt idx="0">
                  <c:v>FEBRERO</c:v>
                </c:pt>
                <c:pt idx="1">
                  <c:v>ABRIL</c:v>
                </c:pt>
                <c:pt idx="2">
                  <c:v>JUNIO</c:v>
                </c:pt>
                <c:pt idx="3">
                  <c:v>AGOSTO</c:v>
                </c:pt>
                <c:pt idx="4">
                  <c:v>OCTUBRE</c:v>
                </c:pt>
                <c:pt idx="5">
                  <c:v>DICIEMBRE</c:v>
                </c:pt>
              </c:strCache>
            </c:strRef>
          </c:cat>
          <c:val>
            <c:numRef>
              <c:f>'3.2.2.3 Estruc Empresarial'!$C$26:$H$26</c:f>
              <c:numCache>
                <c:formatCode>#,##0</c:formatCode>
                <c:ptCount val="6"/>
              </c:numCache>
            </c:numRef>
          </c:val>
        </c:ser>
        <c:axId val="75509760"/>
        <c:axId val="75511296"/>
      </c:barChart>
      <c:lineChart>
        <c:grouping val="standard"/>
        <c:ser>
          <c:idx val="1"/>
          <c:order val="1"/>
          <c:tx>
            <c:strRef>
              <c:f>'3.2.2.3 Estruc Empresarial'!$B$27</c:f>
              <c:strCache>
                <c:ptCount val="1"/>
                <c:pt idx="0">
                  <c:v>Porcentaje programado</c:v>
                </c:pt>
              </c:strCache>
            </c:strRef>
          </c:tx>
          <c:marker>
            <c:symbol val="none"/>
          </c:marker>
          <c:cat>
            <c:strRef>
              <c:f>'3.2.2.3 Estruc Empresarial'!$C$25:$H$25</c:f>
              <c:strCache>
                <c:ptCount val="6"/>
                <c:pt idx="0">
                  <c:v>FEBRERO</c:v>
                </c:pt>
                <c:pt idx="1">
                  <c:v>ABRIL</c:v>
                </c:pt>
                <c:pt idx="2">
                  <c:v>JUNIO</c:v>
                </c:pt>
                <c:pt idx="3">
                  <c:v>AGOSTO</c:v>
                </c:pt>
                <c:pt idx="4">
                  <c:v>OCTUBRE</c:v>
                </c:pt>
                <c:pt idx="5">
                  <c:v>DICIEMBRE</c:v>
                </c:pt>
              </c:strCache>
            </c:strRef>
          </c:cat>
          <c:val>
            <c:numRef>
              <c:f>'3.2.2.3 Estruc Empresarial'!$C$27:$H$27</c:f>
              <c:numCache>
                <c:formatCode>0</c:formatCode>
                <c:ptCount val="6"/>
                <c:pt idx="0">
                  <c:v>100</c:v>
                </c:pt>
                <c:pt idx="1">
                  <c:v>100</c:v>
                </c:pt>
                <c:pt idx="2">
                  <c:v>100</c:v>
                </c:pt>
                <c:pt idx="3">
                  <c:v>100</c:v>
                </c:pt>
                <c:pt idx="4">
                  <c:v>100</c:v>
                </c:pt>
                <c:pt idx="5">
                  <c:v>100</c:v>
                </c:pt>
              </c:numCache>
            </c:numRef>
          </c:val>
        </c:ser>
        <c:marker val="1"/>
        <c:axId val="75509760"/>
        <c:axId val="75511296"/>
      </c:lineChart>
      <c:lineChart>
        <c:grouping val="standard"/>
        <c:ser>
          <c:idx val="2"/>
          <c:order val="2"/>
          <c:tx>
            <c:strRef>
              <c:f>'3.2.2.3 Estruc Empresarial'!$B$28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'3.2.2.3 Estruc Empresarial'!$C$25:$H$25</c:f>
              <c:strCache>
                <c:ptCount val="6"/>
                <c:pt idx="0">
                  <c:v>FEBRERO</c:v>
                </c:pt>
                <c:pt idx="1">
                  <c:v>ABRIL</c:v>
                </c:pt>
                <c:pt idx="2">
                  <c:v>JUNIO</c:v>
                </c:pt>
                <c:pt idx="3">
                  <c:v>AGOSTO</c:v>
                </c:pt>
                <c:pt idx="4">
                  <c:v>OCTUBRE</c:v>
                </c:pt>
                <c:pt idx="5">
                  <c:v>DICIEMBRE</c:v>
                </c:pt>
              </c:strCache>
            </c:strRef>
          </c:cat>
          <c:val>
            <c:numRef>
              <c:f>'3.2.2.3 Estruc Empresarial'!$C$28:$H$28</c:f>
              <c:numCache>
                <c:formatCode>0%</c:formatCode>
                <c:ptCount val="6"/>
                <c:pt idx="0">
                  <c:v>0</c:v>
                </c:pt>
                <c:pt idx="1">
                  <c:v>0</c:v>
                </c:pt>
                <c:pt idx="2">
                  <c:v>0</c:v>
                </c:pt>
                <c:pt idx="3">
                  <c:v>0</c:v>
                </c:pt>
                <c:pt idx="4">
                  <c:v>0</c:v>
                </c:pt>
                <c:pt idx="5">
                  <c:v>0</c:v>
                </c:pt>
              </c:numCache>
            </c:numRef>
          </c:val>
        </c:ser>
        <c:marker val="1"/>
        <c:axId val="75512832"/>
        <c:axId val="75531008"/>
      </c:lineChart>
      <c:catAx>
        <c:axId val="75509760"/>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5511296"/>
        <c:crosses val="autoZero"/>
        <c:auto val="1"/>
        <c:lblAlgn val="ctr"/>
        <c:lblOffset val="100"/>
      </c:catAx>
      <c:valAx>
        <c:axId val="75511296"/>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5509760"/>
        <c:crosses val="autoZero"/>
        <c:crossBetween val="between"/>
      </c:valAx>
      <c:catAx>
        <c:axId val="75512832"/>
        <c:scaling>
          <c:orientation val="minMax"/>
        </c:scaling>
        <c:delete val="1"/>
        <c:axPos val="b"/>
        <c:numFmt formatCode="General" sourceLinked="1"/>
        <c:tickLblPos val="none"/>
        <c:crossAx val="75531008"/>
        <c:crosses val="autoZero"/>
        <c:auto val="1"/>
        <c:lblAlgn val="ctr"/>
        <c:lblOffset val="100"/>
      </c:catAx>
      <c:valAx>
        <c:axId val="75531008"/>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5512832"/>
        <c:crosses val="max"/>
        <c:crossBetween val="between"/>
      </c:valAx>
    </c:plotArea>
    <c:legend>
      <c:legendPos val="r"/>
      <c:layout>
        <c:manualLayout>
          <c:xMode val="edge"/>
          <c:yMode val="edge"/>
          <c:x val="0.67190576316083028"/>
          <c:y val="0.28982293879932175"/>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744" l="0.70000000000000062" r="0.70000000000000062" t="0.750000000000007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9.9447513812154609E-2"/>
          <c:y val="5.5555555555555455E-2"/>
          <c:w val="0.4677716390423573"/>
          <c:h val="0.65476190476190477"/>
        </c:manualLayout>
      </c:layout>
      <c:barChart>
        <c:barDir val="col"/>
        <c:grouping val="clustered"/>
        <c:ser>
          <c:idx val="0"/>
          <c:order val="0"/>
          <c:tx>
            <c:strRef>
              <c:f>'3.2.2.3 Prep. y Atencion Emerga'!$B$26</c:f>
              <c:strCache>
                <c:ptCount val="1"/>
                <c:pt idx="0">
                  <c:v>Porcentaje de Avance en la remodelacion</c:v>
                </c:pt>
              </c:strCache>
            </c:strRef>
          </c:tx>
          <c:dLbls>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'3.2.2.3 Prep. y Atencion Emerga'!$C$25:$H$25</c:f>
              <c:strCache>
                <c:ptCount val="6"/>
                <c:pt idx="0">
                  <c:v>FEBRERO</c:v>
                </c:pt>
                <c:pt idx="1">
                  <c:v>ABRIL</c:v>
                </c:pt>
                <c:pt idx="2">
                  <c:v>JUNIO</c:v>
                </c:pt>
                <c:pt idx="3">
                  <c:v>AGOSTO</c:v>
                </c:pt>
                <c:pt idx="4">
                  <c:v>OCTUBRE</c:v>
                </c:pt>
                <c:pt idx="5">
                  <c:v>DICIEMBRE</c:v>
                </c:pt>
              </c:strCache>
            </c:strRef>
          </c:cat>
          <c:val>
            <c:numRef>
              <c:f>'3.2.2.3 Prep. y Atencion Emerga'!$C$26:$H$26</c:f>
              <c:numCache>
                <c:formatCode>#,##0</c:formatCode>
                <c:ptCount val="6"/>
              </c:numCache>
            </c:numRef>
          </c:val>
        </c:ser>
        <c:axId val="75903744"/>
        <c:axId val="75905280"/>
      </c:barChart>
      <c:lineChart>
        <c:grouping val="standard"/>
        <c:ser>
          <c:idx val="1"/>
          <c:order val="1"/>
          <c:tx>
            <c:strRef>
              <c:f>'3.2.2.3 Prep. y Atencion Emerga'!$B$27</c:f>
              <c:strCache>
                <c:ptCount val="1"/>
                <c:pt idx="0">
                  <c:v>Porcentaje programado</c:v>
                </c:pt>
              </c:strCache>
            </c:strRef>
          </c:tx>
          <c:marker>
            <c:symbol val="none"/>
          </c:marker>
          <c:cat>
            <c:strRef>
              <c:f>'3.2.2.3 Prep. y Atencion Emerga'!$C$25:$H$25</c:f>
              <c:strCache>
                <c:ptCount val="6"/>
                <c:pt idx="0">
                  <c:v>FEBRERO</c:v>
                </c:pt>
                <c:pt idx="1">
                  <c:v>ABRIL</c:v>
                </c:pt>
                <c:pt idx="2">
                  <c:v>JUNIO</c:v>
                </c:pt>
                <c:pt idx="3">
                  <c:v>AGOSTO</c:v>
                </c:pt>
                <c:pt idx="4">
                  <c:v>OCTUBRE</c:v>
                </c:pt>
                <c:pt idx="5">
                  <c:v>DICIEMBRE</c:v>
                </c:pt>
              </c:strCache>
            </c:strRef>
          </c:cat>
          <c:val>
            <c:numRef>
              <c:f>'3.2.2.3 Prep. y Atencion Emerga'!$C$27:$H$27</c:f>
              <c:numCache>
                <c:formatCode>0</c:formatCode>
                <c:ptCount val="6"/>
                <c:pt idx="0">
                  <c:v>100</c:v>
                </c:pt>
                <c:pt idx="1">
                  <c:v>100</c:v>
                </c:pt>
                <c:pt idx="2">
                  <c:v>100</c:v>
                </c:pt>
                <c:pt idx="3">
                  <c:v>100</c:v>
                </c:pt>
                <c:pt idx="4">
                  <c:v>100</c:v>
                </c:pt>
                <c:pt idx="5">
                  <c:v>100</c:v>
                </c:pt>
              </c:numCache>
            </c:numRef>
          </c:val>
        </c:ser>
        <c:marker val="1"/>
        <c:axId val="75903744"/>
        <c:axId val="75905280"/>
      </c:lineChart>
      <c:lineChart>
        <c:grouping val="standard"/>
        <c:ser>
          <c:idx val="2"/>
          <c:order val="2"/>
          <c:tx>
            <c:strRef>
              <c:f>'3.2.2.3 Prep. y Atencion Emerga'!$B$28</c:f>
              <c:strCache>
                <c:ptCount val="1"/>
                <c:pt idx="0">
                  <c:v>CUMPLIMIENTO AÑO VIGENTE</c:v>
                </c:pt>
              </c:strCache>
            </c:strRef>
          </c:tx>
          <c:dLbls>
            <c:dLbl>
              <c:idx val="4"/>
              <c:layout>
                <c:manualLayout>
                  <c:x val="-2.4816694867456288E-2"/>
                  <c:y val="6.9444444444444434E-2"/>
                </c:manualLayout>
              </c:layout>
              <c:dLblPos val="r"/>
              <c:showVal val="1"/>
            </c:dLbl>
            <c:dLbl>
              <c:idx val="5"/>
              <c:layout>
                <c:manualLayout>
                  <c:x val="-3.835307388606881E-2"/>
                  <c:y val="6.9444444444444503E-2"/>
                </c:manualLayout>
              </c:layout>
              <c:dLblPos val="r"/>
              <c:showVal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Val val="1"/>
          </c:dLbls>
          <c:cat>
            <c:strRef>
              <c:f>'3.2.2.3 Prep. y Atencion Emerga'!$C$25:$H$25</c:f>
              <c:strCache>
                <c:ptCount val="6"/>
                <c:pt idx="0">
                  <c:v>FEBRERO</c:v>
                </c:pt>
                <c:pt idx="1">
                  <c:v>ABRIL</c:v>
                </c:pt>
                <c:pt idx="2">
                  <c:v>JUNIO</c:v>
                </c:pt>
                <c:pt idx="3">
                  <c:v>AGOSTO</c:v>
                </c:pt>
                <c:pt idx="4">
                  <c:v>OCTUBRE</c:v>
                </c:pt>
                <c:pt idx="5">
                  <c:v>DICIEMBRE</c:v>
                </c:pt>
              </c:strCache>
            </c:strRef>
          </c:cat>
          <c:val>
            <c:numRef>
              <c:f>'3.2.2.3 Prep. y Atencion Emerga'!$C$28:$H$28</c:f>
              <c:numCache>
                <c:formatCode>0%</c:formatCode>
                <c:ptCount val="6"/>
                <c:pt idx="0">
                  <c:v>0</c:v>
                </c:pt>
                <c:pt idx="1">
                  <c:v>0</c:v>
                </c:pt>
                <c:pt idx="2">
                  <c:v>0</c:v>
                </c:pt>
                <c:pt idx="3">
                  <c:v>0</c:v>
                </c:pt>
                <c:pt idx="4">
                  <c:v>0</c:v>
                </c:pt>
                <c:pt idx="5">
                  <c:v>0</c:v>
                </c:pt>
              </c:numCache>
            </c:numRef>
          </c:val>
        </c:ser>
        <c:marker val="1"/>
        <c:axId val="75911168"/>
        <c:axId val="75912704"/>
      </c:lineChart>
      <c:catAx>
        <c:axId val="75903744"/>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s-ES"/>
          </a:p>
        </c:txPr>
        <c:crossAx val="75905280"/>
        <c:crosses val="autoZero"/>
        <c:auto val="1"/>
        <c:lblAlgn val="ctr"/>
        <c:lblOffset val="100"/>
      </c:catAx>
      <c:valAx>
        <c:axId val="75905280"/>
        <c:scaling>
          <c:orientation val="minMax"/>
        </c:scaling>
        <c:axPos val="l"/>
        <c:majorGridlines/>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5903744"/>
        <c:crosses val="autoZero"/>
        <c:crossBetween val="between"/>
      </c:valAx>
      <c:catAx>
        <c:axId val="75911168"/>
        <c:scaling>
          <c:orientation val="minMax"/>
        </c:scaling>
        <c:delete val="1"/>
        <c:axPos val="b"/>
        <c:numFmt formatCode="General" sourceLinked="1"/>
        <c:tickLblPos val="none"/>
        <c:crossAx val="75912704"/>
        <c:crosses val="autoZero"/>
        <c:auto val="1"/>
        <c:lblAlgn val="ctr"/>
        <c:lblOffset val="100"/>
      </c:catAx>
      <c:valAx>
        <c:axId val="75912704"/>
        <c:scaling>
          <c:orientation val="minMax"/>
        </c:scaling>
        <c:axPos val="r"/>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75911168"/>
        <c:crosses val="max"/>
        <c:crossBetween val="between"/>
      </c:valAx>
    </c:plotArea>
    <c:legend>
      <c:legendPos val="r"/>
      <c:layout>
        <c:manualLayout>
          <c:xMode val="edge"/>
          <c:yMode val="edge"/>
          <c:x val="0.67190576316083073"/>
          <c:y val="0.28982293879932192"/>
          <c:w val="0.31237714070271638"/>
          <c:h val="0.4446902470524518"/>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766" l="0.70000000000000062" r="0.70000000000000062" t="0.75000000000000766"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33375" y="95250"/>
          <a:ext cx="1485900" cy="98107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5</xdr:col>
      <xdr:colOff>38100</xdr:colOff>
      <xdr:row>51</xdr:row>
      <xdr:rowOff>19050</xdr:rowOff>
    </xdr:to>
    <xdr:graphicFrame macro="">
      <xdr:nvGraphicFramePr>
        <xdr:cNvPr id="12303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0</xdr:row>
      <xdr:rowOff>38100</xdr:rowOff>
    </xdr:from>
    <xdr:to>
      <xdr:col>1</xdr:col>
      <xdr:colOff>1676400</xdr:colOff>
      <xdr:row>2</xdr:row>
      <xdr:rowOff>142875</xdr:rowOff>
    </xdr:to>
    <xdr:pic>
      <xdr:nvPicPr>
        <xdr:cNvPr id="123033" name="Imagen 4" descr="C:\Documents and Settings\Administrador\Escritorio\logo meci alcadia.jpg"/>
        <xdr:cNvPicPr>
          <a:picLocks noChangeAspect="1" noChangeArrowheads="1"/>
        </xdr:cNvPicPr>
      </xdr:nvPicPr>
      <xdr:blipFill>
        <a:blip xmlns:r="http://schemas.openxmlformats.org/officeDocument/2006/relationships" r:embed="rId2" cstate="print"/>
        <a:srcRect/>
        <a:stretch>
          <a:fillRect/>
        </a:stretch>
      </xdr:blipFill>
      <xdr:spPr bwMode="auto">
        <a:xfrm>
          <a:off x="295275" y="38100"/>
          <a:ext cx="1495425" cy="57150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47625</xdr:colOff>
      <xdr:row>34</xdr:row>
      <xdr:rowOff>19050</xdr:rowOff>
    </xdr:from>
    <xdr:to>
      <xdr:col>4</xdr:col>
      <xdr:colOff>1038225</xdr:colOff>
      <xdr:row>47</xdr:row>
      <xdr:rowOff>85725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0</xdr:row>
      <xdr:rowOff>95250</xdr:rowOff>
    </xdr:from>
    <xdr:to>
      <xdr:col>1</xdr:col>
      <xdr:colOff>1685925</xdr:colOff>
      <xdr:row>2</xdr:row>
      <xdr:rowOff>266700</xdr:rowOff>
    </xdr:to>
    <xdr:pic>
      <xdr:nvPicPr>
        <xdr:cNvPr id="3" name="Imagen 4" descr="Logo Formato Papeleria-01"/>
        <xdr:cNvPicPr>
          <a:picLocks noChangeAspect="1" noChangeArrowheads="1"/>
        </xdr:cNvPicPr>
      </xdr:nvPicPr>
      <xdr:blipFill>
        <a:blip xmlns:r="http://schemas.openxmlformats.org/officeDocument/2006/relationships" r:embed="rId2" cstate="print"/>
        <a:srcRect/>
        <a:stretch>
          <a:fillRect/>
        </a:stretch>
      </xdr:blipFill>
      <xdr:spPr bwMode="auto">
        <a:xfrm>
          <a:off x="314325" y="95250"/>
          <a:ext cx="1485900" cy="9810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sheetPr codeName="Hoja1"/>
  <dimension ref="A1:T84"/>
  <sheetViews>
    <sheetView view="pageBreakPreview" zoomScale="90" zoomScaleNormal="100" zoomScaleSheetLayoutView="90" workbookViewId="0">
      <selection activeCell="I20" sqref="I20"/>
    </sheetView>
  </sheetViews>
  <sheetFormatPr baseColWidth="10" defaultRowHeight="12.75"/>
  <cols>
    <col min="1" max="1" width="5.2851562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149"/>
      <c r="D4" s="149"/>
      <c r="E4" s="149"/>
      <c r="F4" s="149"/>
      <c r="G4" s="149"/>
      <c r="H4" s="149"/>
      <c r="I4" s="149"/>
      <c r="J4" s="149"/>
      <c r="K4" s="149"/>
      <c r="L4" s="149"/>
      <c r="M4" s="25"/>
      <c r="N4" s="25"/>
      <c r="Q4" s="1"/>
    </row>
    <row r="5" spans="1:20" ht="33" customHeight="1">
      <c r="A5" s="1"/>
      <c r="B5" s="30" t="s">
        <v>9</v>
      </c>
      <c r="C5" s="264">
        <v>2014</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208</v>
      </c>
      <c r="D7" s="268"/>
      <c r="E7" s="26" t="s">
        <v>12</v>
      </c>
      <c r="F7" s="264" t="s">
        <v>144</v>
      </c>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209</v>
      </c>
      <c r="D9" s="268"/>
      <c r="E9" s="26" t="s">
        <v>65</v>
      </c>
      <c r="F9" s="266" t="s">
        <v>212</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210</v>
      </c>
      <c r="D11" s="268"/>
      <c r="E11" s="26" t="s">
        <v>66</v>
      </c>
      <c r="F11" s="271" t="s">
        <v>213</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211</v>
      </c>
      <c r="D13" s="268"/>
      <c r="E13" s="26" t="s">
        <v>67</v>
      </c>
      <c r="F13" s="272" t="s">
        <v>214</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93" customHeight="1">
      <c r="B15" s="78" t="s">
        <v>20</v>
      </c>
      <c r="C15" s="275" t="s">
        <v>368</v>
      </c>
      <c r="D15" s="275"/>
      <c r="E15" s="80" t="s">
        <v>68</v>
      </c>
      <c r="F15" s="276" t="s">
        <v>369</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146" t="s">
        <v>22</v>
      </c>
      <c r="E19" s="29" t="s">
        <v>23</v>
      </c>
      <c r="F19" s="29" t="s">
        <v>24</v>
      </c>
      <c r="G19" s="29" t="s">
        <v>72</v>
      </c>
      <c r="H19" s="290"/>
      <c r="I19" s="290"/>
      <c r="J19" s="291"/>
      <c r="K19" s="291"/>
    </row>
    <row r="20" spans="2:11" ht="126.75" customHeight="1">
      <c r="B20" s="65" t="s">
        <v>364</v>
      </c>
      <c r="C20" s="79">
        <v>0.05</v>
      </c>
      <c r="D20" s="137" t="s">
        <v>370</v>
      </c>
      <c r="E20" s="67">
        <v>100</v>
      </c>
      <c r="F20" s="67" t="s">
        <v>81</v>
      </c>
      <c r="G20" s="66" t="s">
        <v>371</v>
      </c>
      <c r="H20" s="137"/>
      <c r="I20" s="138"/>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244</v>
      </c>
      <c r="C26" s="62"/>
      <c r="D26" s="63"/>
      <c r="E26" s="63"/>
      <c r="F26" s="63"/>
      <c r="G26" s="63"/>
      <c r="H26" s="64"/>
    </row>
    <row r="27" spans="2:11" ht="51.75" customHeight="1" thickBot="1">
      <c r="B27" s="72" t="s">
        <v>84</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145"/>
      <c r="K34" s="145"/>
      <c r="L34" s="296" t="s">
        <v>53</v>
      </c>
      <c r="M34" s="296"/>
      <c r="N34" s="296"/>
      <c r="O34" s="296"/>
    </row>
    <row r="35" spans="1:17" ht="12" customHeight="1">
      <c r="A35" s="1"/>
      <c r="B35" s="1"/>
      <c r="C35" s="9"/>
      <c r="D35" s="8"/>
      <c r="E35" s="8"/>
      <c r="F35" s="297" t="s">
        <v>49</v>
      </c>
      <c r="G35" s="298"/>
      <c r="H35" s="299"/>
      <c r="I35" s="299"/>
      <c r="J35" s="299"/>
      <c r="K35" s="300"/>
      <c r="L35" s="307"/>
      <c r="M35" s="308"/>
      <c r="N35" s="308"/>
      <c r="O35" s="309"/>
    </row>
    <row r="36" spans="1:17" ht="9" customHeight="1">
      <c r="A36" s="1"/>
      <c r="B36" s="1"/>
      <c r="C36" s="9"/>
      <c r="D36" s="1"/>
      <c r="E36" s="1"/>
      <c r="F36" s="297"/>
      <c r="G36" s="301"/>
      <c r="H36" s="302"/>
      <c r="I36" s="302"/>
      <c r="J36" s="302"/>
      <c r="K36" s="303"/>
      <c r="L36" s="310"/>
      <c r="M36" s="311"/>
      <c r="N36" s="311"/>
      <c r="O36" s="312"/>
      <c r="P36" s="1"/>
      <c r="Q36" s="1"/>
    </row>
    <row r="37" spans="1:17" ht="48.75" customHeight="1">
      <c r="A37" s="1"/>
      <c r="B37" s="1"/>
      <c r="C37" s="1"/>
      <c r="D37" s="1"/>
      <c r="E37" s="1"/>
      <c r="F37" s="297"/>
      <c r="G37" s="304"/>
      <c r="H37" s="305"/>
      <c r="I37" s="305"/>
      <c r="J37" s="305"/>
      <c r="K37" s="306"/>
      <c r="L37" s="313"/>
      <c r="M37" s="314"/>
      <c r="N37" s="314"/>
      <c r="O37" s="315"/>
      <c r="P37" s="1"/>
      <c r="Q37" s="1"/>
    </row>
    <row r="38" spans="1:17">
      <c r="A38" s="1"/>
      <c r="B38" s="1"/>
      <c r="C38" s="1"/>
      <c r="D38" s="1"/>
      <c r="E38" s="1"/>
      <c r="F38" s="297" t="s">
        <v>54</v>
      </c>
      <c r="G38" s="298"/>
      <c r="H38" s="299"/>
      <c r="I38" s="299"/>
      <c r="J38" s="299"/>
      <c r="K38" s="300"/>
      <c r="L38" s="316"/>
      <c r="M38" s="316"/>
      <c r="N38" s="316"/>
      <c r="O38" s="316"/>
      <c r="P38" s="1"/>
      <c r="Q38" s="1"/>
    </row>
    <row r="39" spans="1:17">
      <c r="A39" s="1"/>
      <c r="B39" s="1"/>
      <c r="C39" s="1"/>
      <c r="D39" s="1"/>
      <c r="E39" s="1"/>
      <c r="F39" s="297"/>
      <c r="G39" s="301"/>
      <c r="H39" s="302"/>
      <c r="I39" s="302"/>
      <c r="J39" s="302"/>
      <c r="K39" s="303"/>
      <c r="L39" s="316"/>
      <c r="M39" s="316"/>
      <c r="N39" s="316"/>
      <c r="O39" s="316"/>
      <c r="P39" s="1"/>
      <c r="Q39" s="1"/>
    </row>
    <row r="40" spans="1:17" ht="30.75" customHeight="1">
      <c r="A40" s="1"/>
      <c r="B40" s="1"/>
      <c r="C40" s="1"/>
      <c r="D40" s="1"/>
      <c r="E40" s="1"/>
      <c r="F40" s="297"/>
      <c r="G40" s="304"/>
      <c r="H40" s="305"/>
      <c r="I40" s="305"/>
      <c r="J40" s="305"/>
      <c r="K40" s="306"/>
      <c r="L40" s="316"/>
      <c r="M40" s="316"/>
      <c r="N40" s="316"/>
      <c r="O40" s="316"/>
      <c r="P40" s="1"/>
      <c r="Q40" s="1"/>
    </row>
    <row r="41" spans="1:17">
      <c r="A41" s="1"/>
      <c r="B41" s="1"/>
      <c r="C41" s="1"/>
      <c r="D41" s="1"/>
      <c r="E41" s="1"/>
      <c r="F41" s="297" t="s">
        <v>55</v>
      </c>
      <c r="G41" s="298"/>
      <c r="H41" s="299"/>
      <c r="I41" s="299"/>
      <c r="J41" s="299"/>
      <c r="K41" s="300"/>
      <c r="L41" s="298"/>
      <c r="M41" s="317"/>
      <c r="N41" s="317"/>
      <c r="O41" s="318"/>
      <c r="P41" s="1"/>
      <c r="Q41" s="1"/>
    </row>
    <row r="42" spans="1:17">
      <c r="A42" s="1"/>
      <c r="B42" s="1"/>
      <c r="C42" s="1"/>
      <c r="D42" s="1"/>
      <c r="E42" s="1"/>
      <c r="F42" s="297"/>
      <c r="G42" s="301"/>
      <c r="H42" s="302"/>
      <c r="I42" s="302"/>
      <c r="J42" s="302"/>
      <c r="K42" s="303"/>
      <c r="L42" s="319"/>
      <c r="M42" s="320"/>
      <c r="N42" s="320"/>
      <c r="O42" s="321"/>
      <c r="P42" s="1"/>
      <c r="Q42" s="1"/>
    </row>
    <row r="43" spans="1:17" ht="16.5" customHeight="1">
      <c r="A43" s="1"/>
      <c r="B43" s="1"/>
      <c r="C43" s="1"/>
      <c r="D43" s="1"/>
      <c r="E43" s="1"/>
      <c r="F43" s="297"/>
      <c r="G43" s="304"/>
      <c r="H43" s="305"/>
      <c r="I43" s="305"/>
      <c r="J43" s="305"/>
      <c r="K43" s="306"/>
      <c r="L43" s="322"/>
      <c r="M43" s="323"/>
      <c r="N43" s="323"/>
      <c r="O43" s="324"/>
      <c r="P43" s="1"/>
      <c r="Q43" s="1"/>
    </row>
    <row r="44" spans="1:17">
      <c r="A44" s="1"/>
      <c r="B44" s="1"/>
      <c r="C44" s="1"/>
      <c r="D44" s="1"/>
      <c r="E44" s="1"/>
      <c r="F44" s="297" t="s">
        <v>50</v>
      </c>
      <c r="G44" s="298"/>
      <c r="H44" s="317"/>
      <c r="I44" s="317"/>
      <c r="J44" s="317"/>
      <c r="K44" s="318"/>
      <c r="L44" s="325"/>
      <c r="M44" s="326"/>
      <c r="N44" s="326"/>
      <c r="O44" s="326"/>
      <c r="P44" s="1"/>
      <c r="Q44" s="1"/>
    </row>
    <row r="45" spans="1:17">
      <c r="A45" s="1"/>
      <c r="B45" s="1"/>
      <c r="C45" s="1"/>
      <c r="D45" s="1"/>
      <c r="E45" s="1"/>
      <c r="F45" s="297"/>
      <c r="G45" s="319"/>
      <c r="H45" s="320"/>
      <c r="I45" s="320"/>
      <c r="J45" s="320"/>
      <c r="K45" s="321"/>
      <c r="L45" s="326"/>
      <c r="M45" s="326"/>
      <c r="N45" s="326"/>
      <c r="O45" s="326"/>
      <c r="P45" s="1"/>
      <c r="Q45" s="1"/>
    </row>
    <row r="46" spans="1:17">
      <c r="A46" s="1"/>
      <c r="B46" s="1"/>
      <c r="C46" s="1"/>
      <c r="D46" s="1"/>
      <c r="E46" s="1"/>
      <c r="F46" s="297"/>
      <c r="G46" s="322"/>
      <c r="H46" s="323"/>
      <c r="I46" s="323"/>
      <c r="J46" s="323"/>
      <c r="K46" s="324"/>
      <c r="L46" s="326"/>
      <c r="M46" s="326"/>
      <c r="N46" s="326"/>
      <c r="O46" s="326"/>
      <c r="P46" s="1"/>
      <c r="Q46" s="1"/>
    </row>
    <row r="47" spans="1:17">
      <c r="A47" s="1"/>
      <c r="B47" s="1"/>
      <c r="C47" s="1"/>
      <c r="D47" s="1"/>
      <c r="E47" s="1"/>
      <c r="F47" s="297" t="s">
        <v>56</v>
      </c>
      <c r="G47" s="334"/>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34"/>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ht="30" customHeight="1">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147" t="s">
        <v>31</v>
      </c>
      <c r="G56" s="147" t="s">
        <v>30</v>
      </c>
      <c r="H56" s="40" t="s">
        <v>32</v>
      </c>
      <c r="I56" s="40" t="s">
        <v>32</v>
      </c>
      <c r="J56" s="40" t="s">
        <v>31</v>
      </c>
      <c r="K56" s="40" t="s">
        <v>33</v>
      </c>
      <c r="L56" s="147" t="s">
        <v>34</v>
      </c>
      <c r="M56" s="147" t="s">
        <v>35</v>
      </c>
      <c r="N56" s="147" t="s">
        <v>36</v>
      </c>
      <c r="O56" s="333"/>
      <c r="P56" s="1"/>
      <c r="Q56" s="1"/>
    </row>
    <row r="57" spans="1:17" s="46" customFormat="1" ht="33.75" customHeight="1">
      <c r="B57" s="82"/>
      <c r="C57" s="83"/>
      <c r="D57" s="84"/>
      <c r="E57" s="83"/>
      <c r="F57" s="148"/>
      <c r="G57" s="148"/>
      <c r="H57" s="85"/>
      <c r="I57" s="85"/>
      <c r="J57" s="85"/>
      <c r="K57" s="85"/>
      <c r="L57" s="148"/>
      <c r="M57" s="148"/>
      <c r="N57" s="148"/>
      <c r="O57" s="81">
        <f>COUNTA(C57:N57)</f>
        <v>0</v>
      </c>
      <c r="P57" s="47"/>
      <c r="Q57" s="47"/>
    </row>
    <row r="58" spans="1:17" s="46" customFormat="1" ht="20.25" customHeight="1">
      <c r="B58" s="82"/>
      <c r="C58" s="83"/>
      <c r="D58" s="84"/>
      <c r="E58" s="83"/>
      <c r="F58" s="148"/>
      <c r="G58" s="148"/>
      <c r="H58" s="85"/>
      <c r="I58" s="85"/>
      <c r="J58" s="85"/>
      <c r="K58" s="85"/>
      <c r="L58" s="148"/>
      <c r="M58" s="148"/>
      <c r="N58" s="148"/>
      <c r="O58" s="81">
        <f>COUNTA(C58:N58)</f>
        <v>0</v>
      </c>
      <c r="P58" s="47"/>
      <c r="Q58" s="47"/>
    </row>
    <row r="59" spans="1:17" s="46" customFormat="1" ht="30.75" customHeight="1">
      <c r="B59" s="82"/>
      <c r="C59" s="83"/>
      <c r="D59" s="84"/>
      <c r="E59" s="83"/>
      <c r="F59" s="148"/>
      <c r="G59" s="148"/>
      <c r="H59" s="85"/>
      <c r="I59" s="85"/>
      <c r="J59" s="85"/>
      <c r="K59" s="85"/>
      <c r="L59" s="148"/>
      <c r="M59" s="148"/>
      <c r="N59" s="148"/>
      <c r="O59" s="81"/>
      <c r="P59" s="47"/>
      <c r="Q59" s="47"/>
    </row>
    <row r="60" spans="1:17" s="46" customFormat="1" ht="19.5" customHeight="1">
      <c r="B60" s="82"/>
      <c r="C60" s="83"/>
      <c r="D60" s="84"/>
      <c r="E60" s="83"/>
      <c r="F60" s="148"/>
      <c r="G60" s="148"/>
      <c r="H60" s="85"/>
      <c r="I60" s="85"/>
      <c r="J60" s="85"/>
      <c r="K60" s="85"/>
      <c r="L60" s="148"/>
      <c r="M60" s="148"/>
      <c r="N60" s="148"/>
      <c r="O60" s="81"/>
      <c r="P60" s="47"/>
      <c r="Q60" s="47"/>
    </row>
    <row r="61" spans="1:17" s="46" customFormat="1" ht="21" customHeight="1">
      <c r="B61" s="82"/>
      <c r="C61" s="83"/>
      <c r="D61" s="84"/>
      <c r="E61" s="83"/>
      <c r="F61" s="148"/>
      <c r="G61" s="148"/>
      <c r="H61" s="85"/>
      <c r="I61" s="85"/>
      <c r="J61" s="85"/>
      <c r="K61" s="85"/>
      <c r="L61" s="148"/>
      <c r="M61" s="148"/>
      <c r="N61" s="148"/>
      <c r="O61" s="81"/>
      <c r="P61" s="47"/>
      <c r="Q61" s="47"/>
    </row>
    <row r="62" spans="1:17" s="46" customFormat="1" ht="18" customHeight="1">
      <c r="B62" s="82"/>
      <c r="C62" s="83"/>
      <c r="D62" s="84"/>
      <c r="E62" s="83"/>
      <c r="F62" s="148"/>
      <c r="G62" s="148"/>
      <c r="H62" s="85"/>
      <c r="I62" s="85"/>
      <c r="J62" s="85"/>
      <c r="K62" s="85"/>
      <c r="L62" s="148"/>
      <c r="M62" s="148"/>
      <c r="N62" s="148"/>
      <c r="O62" s="81"/>
      <c r="P62" s="47"/>
      <c r="Q62" s="47"/>
    </row>
    <row r="63" spans="1:17" s="46" customFormat="1" ht="23.25" customHeight="1">
      <c r="B63" s="82"/>
      <c r="C63" s="83"/>
      <c r="D63" s="84"/>
      <c r="E63" s="83"/>
      <c r="F63" s="148"/>
      <c r="G63" s="148"/>
      <c r="H63" s="85"/>
      <c r="I63" s="85"/>
      <c r="J63" s="85"/>
      <c r="K63" s="85"/>
      <c r="L63" s="148"/>
      <c r="M63" s="148"/>
      <c r="N63" s="148"/>
      <c r="O63" s="81"/>
      <c r="P63" s="47"/>
      <c r="Q63" s="47"/>
    </row>
    <row r="64" spans="1:17" s="46" customFormat="1" ht="27" customHeight="1">
      <c r="B64" s="82"/>
      <c r="C64" s="83"/>
      <c r="D64" s="84"/>
      <c r="E64" s="83"/>
      <c r="F64" s="148"/>
      <c r="G64" s="148"/>
      <c r="H64" s="85"/>
      <c r="I64" s="85"/>
      <c r="J64" s="85"/>
      <c r="K64" s="85"/>
      <c r="L64" s="148"/>
      <c r="M64" s="148"/>
      <c r="N64" s="148"/>
      <c r="O64" s="81"/>
      <c r="P64" s="47"/>
      <c r="Q64" s="47"/>
    </row>
    <row r="65" spans="2:18" s="46" customFormat="1" ht="21" customHeight="1">
      <c r="B65" s="82"/>
      <c r="C65" s="83"/>
      <c r="D65" s="84"/>
      <c r="E65" s="83"/>
      <c r="F65" s="148"/>
      <c r="G65" s="148"/>
      <c r="H65" s="85"/>
      <c r="I65" s="85"/>
      <c r="J65" s="85"/>
      <c r="K65" s="85"/>
      <c r="L65" s="148"/>
      <c r="M65" s="148"/>
      <c r="N65" s="148"/>
      <c r="O65" s="81"/>
      <c r="P65" s="47"/>
      <c r="Q65" s="47"/>
    </row>
    <row r="66" spans="2:18" s="46" customFormat="1">
      <c r="B66" s="82"/>
      <c r="C66" s="83"/>
      <c r="D66" s="84"/>
      <c r="E66" s="83"/>
      <c r="F66" s="148"/>
      <c r="G66" s="148"/>
      <c r="H66" s="85"/>
      <c r="I66" s="85"/>
      <c r="J66" s="85"/>
      <c r="K66" s="85"/>
      <c r="L66" s="148"/>
      <c r="M66" s="148"/>
      <c r="N66" s="148"/>
      <c r="O66" s="81"/>
      <c r="P66" s="47"/>
      <c r="Q66" s="47"/>
    </row>
    <row r="67" spans="2:18" s="46" customFormat="1">
      <c r="B67" s="82"/>
      <c r="C67" s="83"/>
      <c r="D67" s="84"/>
      <c r="E67" s="83"/>
      <c r="F67" s="148"/>
      <c r="G67" s="148"/>
      <c r="H67" s="85"/>
      <c r="I67" s="85"/>
      <c r="J67" s="85"/>
      <c r="K67" s="85"/>
      <c r="L67" s="148"/>
      <c r="M67" s="148"/>
      <c r="N67" s="148"/>
      <c r="O67" s="81"/>
      <c r="P67" s="47"/>
      <c r="Q67" s="47"/>
    </row>
    <row r="68" spans="2:18" s="46" customFormat="1">
      <c r="B68" s="82"/>
      <c r="C68" s="83"/>
      <c r="D68" s="84"/>
      <c r="E68" s="83"/>
      <c r="F68" s="148"/>
      <c r="G68" s="148"/>
      <c r="H68" s="85"/>
      <c r="I68" s="85"/>
      <c r="J68" s="85"/>
      <c r="K68" s="85"/>
      <c r="L68" s="148"/>
      <c r="M68" s="148"/>
      <c r="N68" s="148"/>
      <c r="O68" s="81"/>
      <c r="P68" s="47"/>
      <c r="Q68" s="47"/>
    </row>
    <row r="69" spans="2:18" s="46" customFormat="1">
      <c r="B69" s="82"/>
      <c r="C69" s="83"/>
      <c r="D69" s="84"/>
      <c r="E69" s="83"/>
      <c r="F69" s="148"/>
      <c r="G69" s="148"/>
      <c r="H69" s="85"/>
      <c r="I69" s="85"/>
      <c r="J69" s="85"/>
      <c r="K69" s="85"/>
      <c r="L69" s="148"/>
      <c r="M69" s="148"/>
      <c r="N69" s="148"/>
      <c r="O69" s="81"/>
      <c r="P69" s="47"/>
      <c r="Q69" s="47"/>
    </row>
    <row r="70" spans="2:18" s="46" customFormat="1">
      <c r="B70" s="82"/>
      <c r="C70" s="83"/>
      <c r="D70" s="84"/>
      <c r="E70" s="83"/>
      <c r="F70" s="148"/>
      <c r="G70" s="148"/>
      <c r="H70" s="85"/>
      <c r="I70" s="85"/>
      <c r="J70" s="85"/>
      <c r="K70" s="85"/>
      <c r="L70" s="148"/>
      <c r="M70" s="148"/>
      <c r="N70" s="148"/>
      <c r="O70" s="81"/>
      <c r="P70" s="47"/>
      <c r="Q70" s="47"/>
    </row>
    <row r="71" spans="2:18" s="46" customFormat="1">
      <c r="B71" s="82"/>
      <c r="C71" s="83"/>
      <c r="D71" s="84"/>
      <c r="E71" s="83"/>
      <c r="F71" s="148"/>
      <c r="G71" s="148"/>
      <c r="H71" s="85"/>
      <c r="I71" s="85"/>
      <c r="J71" s="85"/>
      <c r="K71" s="85"/>
      <c r="L71" s="148"/>
      <c r="M71" s="148"/>
      <c r="N71" s="148"/>
      <c r="O71" s="81"/>
      <c r="P71" s="47"/>
      <c r="Q71" s="47"/>
    </row>
    <row r="72" spans="2:18" s="46" customFormat="1">
      <c r="B72" s="82"/>
      <c r="C72" s="83"/>
      <c r="D72" s="84"/>
      <c r="E72" s="83"/>
      <c r="F72" s="148"/>
      <c r="G72" s="148"/>
      <c r="H72" s="85"/>
      <c r="I72" s="85"/>
      <c r="J72" s="85"/>
      <c r="K72" s="85"/>
      <c r="L72" s="148"/>
      <c r="M72" s="148"/>
      <c r="N72" s="148"/>
      <c r="O72" s="81"/>
      <c r="P72" s="47"/>
      <c r="Q72" s="47"/>
    </row>
    <row r="73" spans="2:18" s="46" customFormat="1">
      <c r="B73" s="82"/>
      <c r="C73" s="83"/>
      <c r="D73" s="84"/>
      <c r="E73" s="83"/>
      <c r="F73" s="148"/>
      <c r="G73" s="148"/>
      <c r="H73" s="85"/>
      <c r="I73" s="85"/>
      <c r="J73" s="85"/>
      <c r="K73" s="85"/>
      <c r="L73" s="148"/>
      <c r="M73" s="148"/>
      <c r="N73" s="148"/>
      <c r="O73" s="81"/>
      <c r="P73" s="47"/>
      <c r="Q73" s="47"/>
    </row>
    <row r="74" spans="2:18" s="46" customFormat="1">
      <c r="B74" s="82"/>
      <c r="C74" s="83"/>
      <c r="D74" s="84"/>
      <c r="E74" s="83"/>
      <c r="F74" s="148"/>
      <c r="G74" s="148"/>
      <c r="H74" s="85"/>
      <c r="I74" s="85"/>
      <c r="J74" s="85"/>
      <c r="K74" s="85"/>
      <c r="L74" s="148"/>
      <c r="M74" s="148"/>
      <c r="N74" s="148"/>
      <c r="O74" s="81"/>
      <c r="P74" s="47"/>
      <c r="Q74" s="47"/>
    </row>
    <row r="75" spans="2:18" s="46" customFormat="1">
      <c r="B75" s="82"/>
      <c r="C75" s="83"/>
      <c r="D75" s="84"/>
      <c r="E75" s="83"/>
      <c r="F75" s="148"/>
      <c r="G75" s="148"/>
      <c r="H75" s="85"/>
      <c r="I75" s="85"/>
      <c r="J75" s="85"/>
      <c r="K75" s="85"/>
      <c r="L75" s="148"/>
      <c r="M75" s="148"/>
      <c r="N75" s="148"/>
      <c r="O75" s="81"/>
      <c r="P75" s="47"/>
      <c r="Q75" s="47"/>
    </row>
    <row r="76" spans="2:18" s="46" customFormat="1">
      <c r="B76" s="82"/>
      <c r="C76" s="83"/>
      <c r="D76" s="84"/>
      <c r="E76" s="83"/>
      <c r="F76" s="148"/>
      <c r="G76" s="148"/>
      <c r="H76" s="85"/>
      <c r="I76" s="85"/>
      <c r="J76" s="85"/>
      <c r="K76" s="85"/>
      <c r="L76" s="148"/>
      <c r="M76" s="148"/>
      <c r="N76" s="148"/>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86" priority="1">
      <formula>"($C$31&gt;0.9)"</formula>
    </cfRule>
    <cfRule type="cellIs" dxfId="85" priority="2" operator="between">
      <formula>"$C$31=0.6"</formula>
      <formula>"$C$31=0.89"</formula>
    </cfRule>
    <cfRule type="expression" dxfId="84"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paperSize="5" scale="65" orientation="landscape" r:id="rId1"/>
  <headerFooter alignWithMargins="0">
    <oddFooter>&amp;CPàgina &amp;P de &amp;N</oddFooter>
  </headerFooter>
  <rowBreaks count="1" manualBreakCount="1">
    <brk id="21" max="14" man="1"/>
  </rowBreaks>
  <drawing r:id="rId2"/>
  <legacyDrawing r:id="rId3"/>
</worksheet>
</file>

<file path=xl/worksheets/sheet10.xml><?xml version="1.0" encoding="utf-8"?>
<worksheet xmlns="http://schemas.openxmlformats.org/spreadsheetml/2006/main" xmlns:r="http://schemas.openxmlformats.org/officeDocument/2006/relationships">
  <dimension ref="A1:T84"/>
  <sheetViews>
    <sheetView view="pageBreakPreview" zoomScale="70" zoomScaleNormal="100" zoomScaleSheetLayoutView="70" workbookViewId="0">
      <selection activeCell="H20" sqref="H20:I20"/>
    </sheetView>
  </sheetViews>
  <sheetFormatPr baseColWidth="10" defaultRowHeight="12.75"/>
  <cols>
    <col min="1" max="1" width="1.7109375" style="174" customWidth="1"/>
    <col min="2" max="2" width="29.85546875" style="174" customWidth="1"/>
    <col min="3" max="3" width="15.85546875" style="174" customWidth="1"/>
    <col min="4" max="4" width="24.5703125" style="174" customWidth="1"/>
    <col min="5" max="5" width="23.5703125" style="174" customWidth="1"/>
    <col min="6" max="6" width="15.28515625" style="174" customWidth="1"/>
    <col min="7" max="7" width="21.85546875" style="174" customWidth="1"/>
    <col min="8" max="8" width="16.7109375" style="174" customWidth="1"/>
    <col min="9" max="9" width="16.140625" style="174" customWidth="1"/>
    <col min="10" max="10" width="11.42578125" style="174"/>
    <col min="11" max="11" width="8.28515625" style="174" customWidth="1"/>
    <col min="12" max="12" width="8.42578125" style="174" customWidth="1"/>
    <col min="13" max="13" width="10.7109375" style="174" customWidth="1"/>
    <col min="14" max="14" width="11.140625" style="174" bestFit="1" customWidth="1"/>
    <col min="15" max="15" width="10.42578125" style="174" customWidth="1"/>
    <col min="16" max="16384" width="11.42578125" style="174"/>
  </cols>
  <sheetData>
    <row r="1" spans="1:20" ht="36.75" customHeight="1">
      <c r="A1" s="173"/>
      <c r="B1" s="437"/>
      <c r="C1" s="438" t="s">
        <v>70</v>
      </c>
      <c r="D1" s="438"/>
      <c r="E1" s="438"/>
      <c r="F1" s="438"/>
      <c r="G1" s="438"/>
      <c r="H1" s="438"/>
      <c r="I1" s="438"/>
      <c r="J1" s="438"/>
      <c r="K1" s="438"/>
      <c r="L1" s="439"/>
      <c r="M1" s="440" t="s">
        <v>47</v>
      </c>
      <c r="N1" s="441"/>
      <c r="O1" s="442"/>
      <c r="Q1" s="173"/>
    </row>
    <row r="2" spans="1:20" ht="27" customHeight="1" thickBot="1">
      <c r="A2" s="173"/>
      <c r="B2" s="437"/>
      <c r="C2" s="443" t="s">
        <v>71</v>
      </c>
      <c r="D2" s="443"/>
      <c r="E2" s="443"/>
      <c r="F2" s="443"/>
      <c r="G2" s="443"/>
      <c r="H2" s="443"/>
      <c r="I2" s="443"/>
      <c r="J2" s="443"/>
      <c r="K2" s="443"/>
      <c r="L2" s="444"/>
      <c r="M2" s="445" t="s">
        <v>69</v>
      </c>
      <c r="N2" s="446"/>
      <c r="O2" s="447"/>
      <c r="Q2" s="173"/>
    </row>
    <row r="3" spans="1:20" ht="34.5" customHeight="1" thickBot="1">
      <c r="A3" s="173"/>
      <c r="B3" s="437"/>
      <c r="C3" s="443" t="s">
        <v>48</v>
      </c>
      <c r="D3" s="448"/>
      <c r="E3" s="448"/>
      <c r="F3" s="448"/>
      <c r="G3" s="448"/>
      <c r="H3" s="448"/>
      <c r="I3" s="448"/>
      <c r="J3" s="448"/>
      <c r="K3" s="448"/>
      <c r="L3" s="449"/>
      <c r="M3" s="450" t="s">
        <v>1</v>
      </c>
      <c r="N3" s="451"/>
      <c r="O3" s="452"/>
      <c r="Q3" s="173"/>
    </row>
    <row r="4" spans="1:20" ht="15" customHeight="1">
      <c r="A4" s="173"/>
      <c r="B4" s="175"/>
      <c r="C4" s="176"/>
      <c r="D4" s="176"/>
      <c r="E4" s="176"/>
      <c r="F4" s="176"/>
      <c r="G4" s="176"/>
      <c r="H4" s="176"/>
      <c r="I4" s="176"/>
      <c r="J4" s="176"/>
      <c r="K4" s="176"/>
      <c r="L4" s="176"/>
      <c r="M4" s="177"/>
      <c r="N4" s="177"/>
      <c r="Q4" s="173"/>
    </row>
    <row r="5" spans="1:20" ht="33" customHeight="1">
      <c r="A5" s="173"/>
      <c r="B5" s="178" t="s">
        <v>9</v>
      </c>
      <c r="C5" s="423">
        <v>2015</v>
      </c>
      <c r="D5" s="424"/>
      <c r="E5" s="179" t="s">
        <v>10</v>
      </c>
      <c r="F5" s="460" t="s">
        <v>74</v>
      </c>
      <c r="G5" s="461"/>
      <c r="H5" s="461"/>
      <c r="I5" s="461"/>
      <c r="J5" s="461"/>
      <c r="K5" s="461"/>
      <c r="L5" s="461"/>
      <c r="M5" s="461"/>
      <c r="N5" s="461"/>
      <c r="O5" s="462"/>
      <c r="P5" s="180"/>
      <c r="Q5" s="181"/>
      <c r="R5" s="181"/>
      <c r="S5" s="181"/>
      <c r="T5" s="173"/>
    </row>
    <row r="6" spans="1:20" s="173" customFormat="1" ht="6" customHeight="1">
      <c r="B6" s="182"/>
      <c r="C6" s="183"/>
      <c r="D6" s="183"/>
      <c r="E6" s="184"/>
      <c r="F6" s="185"/>
      <c r="G6" s="185"/>
      <c r="H6" s="185"/>
      <c r="I6" s="185"/>
      <c r="J6" s="185"/>
      <c r="K6" s="185"/>
      <c r="L6" s="185"/>
      <c r="M6" s="185"/>
      <c r="N6" s="185"/>
      <c r="O6" s="181"/>
      <c r="P6" s="181"/>
      <c r="Q6" s="181"/>
      <c r="R6" s="181"/>
      <c r="S6" s="181"/>
    </row>
    <row r="7" spans="1:20" ht="61.5" customHeight="1">
      <c r="A7" s="173"/>
      <c r="B7" s="186" t="s">
        <v>64</v>
      </c>
      <c r="C7" s="423" t="s">
        <v>274</v>
      </c>
      <c r="D7" s="424"/>
      <c r="E7" s="179" t="s">
        <v>12</v>
      </c>
      <c r="F7" s="434" t="s">
        <v>275</v>
      </c>
      <c r="G7" s="435"/>
      <c r="H7" s="435"/>
      <c r="I7" s="435"/>
      <c r="J7" s="435"/>
      <c r="K7" s="435"/>
      <c r="L7" s="435"/>
      <c r="M7" s="435"/>
      <c r="N7" s="435"/>
      <c r="O7" s="436"/>
      <c r="P7" s="187"/>
      <c r="Q7" s="187"/>
      <c r="R7" s="187"/>
      <c r="S7" s="187"/>
      <c r="T7" s="173"/>
    </row>
    <row r="8" spans="1:20" ht="6" customHeight="1">
      <c r="A8" s="173"/>
      <c r="B8" s="182"/>
      <c r="C8" s="183"/>
      <c r="D8" s="183"/>
      <c r="E8" s="184"/>
      <c r="F8" s="185"/>
      <c r="G8" s="185"/>
      <c r="H8" s="185"/>
      <c r="I8" s="185"/>
      <c r="J8" s="185"/>
      <c r="K8" s="185"/>
      <c r="L8" s="185"/>
      <c r="M8" s="185"/>
      <c r="N8" s="185"/>
      <c r="O8" s="181"/>
      <c r="P8" s="181"/>
      <c r="Q8" s="181"/>
      <c r="R8" s="181"/>
      <c r="S8" s="181"/>
      <c r="T8" s="173"/>
    </row>
    <row r="9" spans="1:20" ht="43.5" customHeight="1">
      <c r="A9" s="173"/>
      <c r="B9" s="178" t="s">
        <v>13</v>
      </c>
      <c r="C9" s="423" t="s">
        <v>276</v>
      </c>
      <c r="D9" s="424"/>
      <c r="E9" s="179" t="s">
        <v>65</v>
      </c>
      <c r="F9" s="463" t="s">
        <v>277</v>
      </c>
      <c r="G9" s="464"/>
      <c r="H9" s="464"/>
      <c r="I9" s="464"/>
      <c r="J9" s="464"/>
      <c r="K9" s="464"/>
      <c r="L9" s="464"/>
      <c r="M9" s="464"/>
      <c r="N9" s="464"/>
      <c r="O9" s="465"/>
      <c r="P9" s="180"/>
      <c r="Q9" s="180"/>
      <c r="R9" s="180"/>
      <c r="S9" s="180"/>
      <c r="T9" s="173"/>
    </row>
    <row r="10" spans="1:20" ht="10.5" customHeight="1">
      <c r="A10" s="173"/>
      <c r="B10" s="182"/>
      <c r="C10" s="183"/>
      <c r="D10" s="183"/>
      <c r="E10" s="184"/>
      <c r="F10" s="185"/>
      <c r="G10" s="185"/>
      <c r="H10" s="185"/>
      <c r="I10" s="185"/>
      <c r="J10" s="185"/>
      <c r="K10" s="185"/>
      <c r="L10" s="185"/>
      <c r="M10" s="185"/>
      <c r="N10" s="185"/>
      <c r="O10" s="181"/>
      <c r="P10" s="181"/>
      <c r="Q10" s="181"/>
      <c r="R10" s="181"/>
      <c r="S10" s="181"/>
      <c r="T10" s="173"/>
    </row>
    <row r="11" spans="1:20" ht="54" customHeight="1">
      <c r="A11" s="173"/>
      <c r="B11" s="188" t="s">
        <v>15</v>
      </c>
      <c r="C11" s="423" t="s">
        <v>278</v>
      </c>
      <c r="D11" s="424"/>
      <c r="E11" s="179" t="s">
        <v>66</v>
      </c>
      <c r="F11" s="453" t="s">
        <v>279</v>
      </c>
      <c r="G11" s="453"/>
      <c r="H11" s="453"/>
      <c r="I11" s="453"/>
      <c r="J11" s="453"/>
      <c r="K11" s="453"/>
      <c r="L11" s="453"/>
      <c r="M11" s="453"/>
      <c r="N11" s="453"/>
      <c r="O11" s="453"/>
      <c r="P11" s="187"/>
      <c r="Q11" s="187"/>
      <c r="R11" s="187"/>
      <c r="S11" s="187"/>
      <c r="T11" s="173"/>
    </row>
    <row r="12" spans="1:20" ht="6.75" customHeight="1">
      <c r="A12" s="173"/>
      <c r="B12" s="189"/>
      <c r="C12" s="183"/>
      <c r="D12" s="183"/>
      <c r="E12" s="190"/>
      <c r="F12" s="185"/>
      <c r="G12" s="185"/>
      <c r="H12" s="185"/>
      <c r="I12" s="185"/>
      <c r="J12" s="185"/>
      <c r="K12" s="185"/>
      <c r="L12" s="185"/>
      <c r="M12" s="185"/>
      <c r="N12" s="185"/>
      <c r="O12" s="181"/>
      <c r="P12" s="181"/>
      <c r="Q12" s="181"/>
      <c r="R12" s="181"/>
      <c r="S12" s="181"/>
      <c r="T12" s="173"/>
    </row>
    <row r="13" spans="1:20" ht="51.75" customHeight="1">
      <c r="A13" s="173"/>
      <c r="B13" s="188" t="s">
        <v>16</v>
      </c>
      <c r="C13" s="423" t="s">
        <v>280</v>
      </c>
      <c r="D13" s="424"/>
      <c r="E13" s="179" t="s">
        <v>67</v>
      </c>
      <c r="F13" s="454" t="s">
        <v>281</v>
      </c>
      <c r="G13" s="455"/>
      <c r="H13" s="455"/>
      <c r="I13" s="455"/>
      <c r="J13" s="455"/>
      <c r="K13" s="455"/>
      <c r="L13" s="455"/>
      <c r="M13" s="455"/>
      <c r="N13" s="455"/>
      <c r="O13" s="456"/>
      <c r="P13" s="187"/>
      <c r="Q13" s="187"/>
      <c r="R13" s="187"/>
      <c r="S13" s="187"/>
      <c r="T13" s="173"/>
    </row>
    <row r="14" spans="1:20" ht="8.25" customHeight="1">
      <c r="B14" s="191"/>
      <c r="F14" s="192"/>
      <c r="G14" s="192"/>
      <c r="H14" s="192"/>
      <c r="I14" s="192"/>
      <c r="J14" s="192"/>
      <c r="K14" s="192"/>
      <c r="L14" s="192"/>
      <c r="M14" s="192"/>
      <c r="N14" s="192"/>
    </row>
    <row r="15" spans="1:20" ht="96" customHeight="1">
      <c r="B15" s="193" t="s">
        <v>20</v>
      </c>
      <c r="C15" s="429" t="s">
        <v>377</v>
      </c>
      <c r="D15" s="429"/>
      <c r="E15" s="194" t="s">
        <v>68</v>
      </c>
      <c r="F15" s="457" t="s">
        <v>299</v>
      </c>
      <c r="G15" s="458"/>
      <c r="H15" s="458"/>
      <c r="I15" s="458"/>
      <c r="J15" s="458"/>
      <c r="K15" s="458"/>
      <c r="L15" s="458"/>
      <c r="M15" s="458"/>
      <c r="N15" s="458"/>
      <c r="O15" s="459"/>
    </row>
    <row r="16" spans="1:20" ht="24.75" customHeight="1">
      <c r="B16" s="195"/>
      <c r="C16" s="175"/>
      <c r="D16" s="196"/>
      <c r="E16" s="196"/>
      <c r="F16" s="175"/>
    </row>
    <row r="17" spans="2:11" ht="16.5" thickBot="1">
      <c r="B17" s="415" t="s">
        <v>18</v>
      </c>
      <c r="C17" s="415"/>
      <c r="D17" s="415"/>
      <c r="E17" s="415"/>
      <c r="F17" s="415"/>
      <c r="G17" s="415"/>
      <c r="H17" s="415"/>
    </row>
    <row r="18" spans="2:11" ht="12.75" customHeight="1">
      <c r="B18" s="416" t="s">
        <v>19</v>
      </c>
      <c r="C18" s="418" t="s">
        <v>39</v>
      </c>
      <c r="D18" s="420" t="s">
        <v>21</v>
      </c>
      <c r="E18" s="421"/>
      <c r="F18" s="421"/>
      <c r="G18" s="422"/>
      <c r="H18" s="357" t="s">
        <v>41</v>
      </c>
      <c r="I18" s="357" t="s">
        <v>42</v>
      </c>
      <c r="J18" s="408" t="s">
        <v>61</v>
      </c>
      <c r="K18" s="408"/>
    </row>
    <row r="19" spans="2:11" ht="41.25" customHeight="1">
      <c r="B19" s="417"/>
      <c r="C19" s="419"/>
      <c r="D19" s="164" t="s">
        <v>22</v>
      </c>
      <c r="E19" s="112" t="s">
        <v>23</v>
      </c>
      <c r="F19" s="112" t="s">
        <v>24</v>
      </c>
      <c r="G19" s="112" t="s">
        <v>72</v>
      </c>
      <c r="H19" s="358"/>
      <c r="I19" s="358"/>
      <c r="J19" s="408"/>
      <c r="K19" s="408"/>
    </row>
    <row r="20" spans="2:11" ht="137.25" customHeight="1">
      <c r="B20" s="197" t="s">
        <v>300</v>
      </c>
      <c r="C20" s="230">
        <v>0.14280000000000001</v>
      </c>
      <c r="D20" s="198" t="s">
        <v>301</v>
      </c>
      <c r="E20" s="199">
        <v>100</v>
      </c>
      <c r="F20" s="199" t="s">
        <v>127</v>
      </c>
      <c r="G20" s="200" t="s">
        <v>302</v>
      </c>
      <c r="H20" s="201"/>
      <c r="I20" s="202"/>
      <c r="J20" s="409">
        <v>1</v>
      </c>
      <c r="K20" s="409"/>
    </row>
    <row r="22" spans="2:11" ht="15.75">
      <c r="B22" s="410" t="s">
        <v>37</v>
      </c>
      <c r="C22" s="410"/>
      <c r="D22" s="410"/>
      <c r="E22" s="410"/>
      <c r="F22" s="410"/>
      <c r="G22" s="410"/>
      <c r="H22" s="410"/>
      <c r="J22" s="174" t="s">
        <v>62</v>
      </c>
    </row>
    <row r="23" spans="2:11">
      <c r="J23" s="174" t="s">
        <v>63</v>
      </c>
    </row>
    <row r="24" spans="2:11" ht="21" customHeight="1" thickBot="1">
      <c r="B24" s="411" t="s">
        <v>58</v>
      </c>
      <c r="C24" s="411"/>
      <c r="D24" s="411"/>
      <c r="E24" s="411"/>
      <c r="F24" s="411"/>
      <c r="G24" s="411"/>
      <c r="H24" s="411"/>
    </row>
    <row r="25" spans="2:11" ht="13.5" thickBot="1">
      <c r="B25" s="203" t="s">
        <v>59</v>
      </c>
      <c r="C25" s="204" t="s">
        <v>2</v>
      </c>
      <c r="D25" s="205" t="s">
        <v>3</v>
      </c>
      <c r="E25" s="205" t="s">
        <v>4</v>
      </c>
      <c r="F25" s="205" t="s">
        <v>5</v>
      </c>
      <c r="G25" s="205" t="s">
        <v>6</v>
      </c>
      <c r="H25" s="206" t="s">
        <v>7</v>
      </c>
    </row>
    <row r="26" spans="2:11" ht="39.75" customHeight="1">
      <c r="B26" s="207" t="s">
        <v>83</v>
      </c>
      <c r="C26" s="62"/>
      <c r="D26" s="63"/>
      <c r="E26" s="63"/>
      <c r="F26" s="63"/>
      <c r="G26" s="63"/>
      <c r="H26" s="64"/>
    </row>
    <row r="27" spans="2:11" ht="51.75" customHeight="1" thickBot="1">
      <c r="B27" s="208" t="s">
        <v>84</v>
      </c>
      <c r="C27" s="209">
        <f>E20</f>
        <v>100</v>
      </c>
      <c r="D27" s="210">
        <f>E20</f>
        <v>100</v>
      </c>
      <c r="E27" s="210">
        <f>E20</f>
        <v>100</v>
      </c>
      <c r="F27" s="210">
        <f>E20</f>
        <v>100</v>
      </c>
      <c r="G27" s="210">
        <f>E20</f>
        <v>100</v>
      </c>
      <c r="H27" s="210">
        <f>E20</f>
        <v>100</v>
      </c>
    </row>
    <row r="28" spans="2:11" ht="29.25" customHeight="1" thickBot="1">
      <c r="B28" s="211"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212"/>
      <c r="C29" s="7" t="e">
        <f>C7=#REF!*1.3</f>
        <v>#REF!</v>
      </c>
      <c r="D29" s="7" t="e">
        <f>#REF!*1.3</f>
        <v>#REF!</v>
      </c>
      <c r="E29" s="7" t="e">
        <f>#REF!*1.3</f>
        <v>#REF!</v>
      </c>
      <c r="F29" s="7" t="e">
        <f>#REF!*1.3</f>
        <v>#REF!</v>
      </c>
      <c r="G29" s="7" t="e">
        <f>#REF!*1.3</f>
        <v>#REF!</v>
      </c>
      <c r="H29" s="7" t="e">
        <f>#REF!*1.3</f>
        <v>#REF!</v>
      </c>
    </row>
    <row r="30" spans="2:11" ht="24.75" customHeight="1" thickBot="1">
      <c r="B30" s="412" t="s">
        <v>57</v>
      </c>
      <c r="C30" s="412"/>
      <c r="D30" s="412"/>
      <c r="E30" s="412"/>
      <c r="F30" s="412"/>
      <c r="G30" s="412"/>
      <c r="H30" s="412"/>
    </row>
    <row r="31" spans="2:11" ht="40.5" customHeight="1" thickBot="1">
      <c r="B31" s="213" t="s">
        <v>44</v>
      </c>
      <c r="C31" s="214"/>
      <c r="D31" s="214"/>
      <c r="E31" s="214"/>
      <c r="F31" s="214"/>
      <c r="G31" s="214"/>
      <c r="H31" s="215"/>
    </row>
    <row r="32" spans="2:11" ht="26.25" thickBot="1">
      <c r="B32" s="213"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413" t="s">
        <v>8</v>
      </c>
      <c r="C34" s="413"/>
      <c r="D34" s="413"/>
      <c r="E34" s="413"/>
      <c r="G34" s="414" t="s">
        <v>52</v>
      </c>
      <c r="H34" s="414"/>
      <c r="I34" s="414"/>
      <c r="J34" s="216"/>
      <c r="K34" s="216"/>
      <c r="L34" s="388" t="s">
        <v>53</v>
      </c>
      <c r="M34" s="388"/>
      <c r="N34" s="388"/>
      <c r="O34" s="388"/>
    </row>
    <row r="35" spans="1:17" ht="12" customHeight="1">
      <c r="A35" s="173"/>
      <c r="B35" s="173"/>
      <c r="C35" s="217"/>
      <c r="D35" s="218"/>
      <c r="E35" s="218"/>
      <c r="F35" s="359" t="s">
        <v>49</v>
      </c>
      <c r="G35" s="389"/>
      <c r="H35" s="390"/>
      <c r="I35" s="390"/>
      <c r="J35" s="390"/>
      <c r="K35" s="391"/>
      <c r="L35" s="398"/>
      <c r="M35" s="399"/>
      <c r="N35" s="399"/>
      <c r="O35" s="400"/>
    </row>
    <row r="36" spans="1:17" ht="9" customHeight="1">
      <c r="A36" s="173"/>
      <c r="B36" s="173"/>
      <c r="C36" s="217"/>
      <c r="D36" s="173"/>
      <c r="E36" s="173"/>
      <c r="F36" s="359"/>
      <c r="G36" s="392"/>
      <c r="H36" s="393"/>
      <c r="I36" s="393"/>
      <c r="J36" s="393"/>
      <c r="K36" s="394"/>
      <c r="L36" s="401"/>
      <c r="M36" s="402"/>
      <c r="N36" s="402"/>
      <c r="O36" s="403"/>
      <c r="P36" s="173"/>
      <c r="Q36" s="173"/>
    </row>
    <row r="37" spans="1:17" ht="29.25" customHeight="1">
      <c r="A37" s="173"/>
      <c r="B37" s="173"/>
      <c r="C37" s="173"/>
      <c r="D37" s="173"/>
      <c r="E37" s="173"/>
      <c r="F37" s="359"/>
      <c r="G37" s="395"/>
      <c r="H37" s="396"/>
      <c r="I37" s="396"/>
      <c r="J37" s="396"/>
      <c r="K37" s="397"/>
      <c r="L37" s="404"/>
      <c r="M37" s="405"/>
      <c r="N37" s="405"/>
      <c r="O37" s="406"/>
      <c r="P37" s="173"/>
      <c r="Q37" s="173"/>
    </row>
    <row r="38" spans="1:17">
      <c r="A38" s="173"/>
      <c r="B38" s="173"/>
      <c r="C38" s="173"/>
      <c r="D38" s="173"/>
      <c r="E38" s="173"/>
      <c r="F38" s="359" t="s">
        <v>54</v>
      </c>
      <c r="G38" s="378"/>
      <c r="H38" s="379"/>
      <c r="I38" s="379"/>
      <c r="J38" s="379"/>
      <c r="K38" s="380"/>
      <c r="L38" s="407"/>
      <c r="M38" s="407"/>
      <c r="N38" s="407"/>
      <c r="O38" s="407"/>
      <c r="P38" s="173"/>
      <c r="Q38" s="173"/>
    </row>
    <row r="39" spans="1:17">
      <c r="A39" s="173"/>
      <c r="B39" s="173"/>
      <c r="C39" s="173"/>
      <c r="D39" s="173"/>
      <c r="E39" s="173"/>
      <c r="F39" s="359"/>
      <c r="G39" s="381"/>
      <c r="H39" s="382"/>
      <c r="I39" s="382"/>
      <c r="J39" s="382"/>
      <c r="K39" s="383"/>
      <c r="L39" s="407"/>
      <c r="M39" s="407"/>
      <c r="N39" s="407"/>
      <c r="O39" s="407"/>
      <c r="P39" s="173"/>
      <c r="Q39" s="173"/>
    </row>
    <row r="40" spans="1:17" ht="15" customHeight="1">
      <c r="A40" s="173"/>
      <c r="B40" s="173"/>
      <c r="C40" s="173"/>
      <c r="D40" s="173"/>
      <c r="E40" s="173"/>
      <c r="F40" s="359"/>
      <c r="G40" s="384"/>
      <c r="H40" s="385"/>
      <c r="I40" s="385"/>
      <c r="J40" s="385"/>
      <c r="K40" s="386"/>
      <c r="L40" s="407"/>
      <c r="M40" s="407"/>
      <c r="N40" s="407"/>
      <c r="O40" s="407"/>
      <c r="P40" s="173"/>
      <c r="Q40" s="173"/>
    </row>
    <row r="41" spans="1:17">
      <c r="A41" s="173"/>
      <c r="B41" s="173"/>
      <c r="C41" s="173"/>
      <c r="D41" s="173"/>
      <c r="E41" s="173"/>
      <c r="F41" s="359" t="s">
        <v>55</v>
      </c>
      <c r="G41" s="378"/>
      <c r="H41" s="379"/>
      <c r="I41" s="379"/>
      <c r="J41" s="379"/>
      <c r="K41" s="380"/>
      <c r="L41" s="378"/>
      <c r="M41" s="379"/>
      <c r="N41" s="379"/>
      <c r="O41" s="380"/>
      <c r="P41" s="173"/>
      <c r="Q41" s="173"/>
    </row>
    <row r="42" spans="1:17">
      <c r="A42" s="173"/>
      <c r="B42" s="173"/>
      <c r="C42" s="173"/>
      <c r="D42" s="173"/>
      <c r="E42" s="173"/>
      <c r="F42" s="359"/>
      <c r="G42" s="381"/>
      <c r="H42" s="382"/>
      <c r="I42" s="382"/>
      <c r="J42" s="382"/>
      <c r="K42" s="383"/>
      <c r="L42" s="381"/>
      <c r="M42" s="382"/>
      <c r="N42" s="382"/>
      <c r="O42" s="383"/>
      <c r="P42" s="173"/>
      <c r="Q42" s="173"/>
    </row>
    <row r="43" spans="1:17" ht="16.5" customHeight="1">
      <c r="A43" s="173"/>
      <c r="B43" s="173"/>
      <c r="C43" s="173"/>
      <c r="D43" s="173"/>
      <c r="E43" s="173"/>
      <c r="F43" s="359"/>
      <c r="G43" s="384"/>
      <c r="H43" s="385"/>
      <c r="I43" s="385"/>
      <c r="J43" s="385"/>
      <c r="K43" s="386"/>
      <c r="L43" s="384"/>
      <c r="M43" s="385"/>
      <c r="N43" s="385"/>
      <c r="O43" s="386"/>
      <c r="P43" s="173"/>
      <c r="Q43" s="173"/>
    </row>
    <row r="44" spans="1:17" ht="36" customHeight="1">
      <c r="A44" s="173"/>
      <c r="B44" s="173"/>
      <c r="C44" s="173"/>
      <c r="D44" s="173"/>
      <c r="E44" s="173"/>
      <c r="F44" s="359" t="s">
        <v>50</v>
      </c>
      <c r="G44" s="378"/>
      <c r="H44" s="379"/>
      <c r="I44" s="379"/>
      <c r="J44" s="379"/>
      <c r="K44" s="380"/>
      <c r="L44" s="387"/>
      <c r="M44" s="387"/>
      <c r="N44" s="387"/>
      <c r="O44" s="387"/>
      <c r="P44" s="173"/>
      <c r="Q44" s="173"/>
    </row>
    <row r="45" spans="1:17">
      <c r="A45" s="173"/>
      <c r="B45" s="173"/>
      <c r="C45" s="173"/>
      <c r="D45" s="173"/>
      <c r="E45" s="173"/>
      <c r="F45" s="359"/>
      <c r="G45" s="381"/>
      <c r="H45" s="382"/>
      <c r="I45" s="382"/>
      <c r="J45" s="382"/>
      <c r="K45" s="383"/>
      <c r="L45" s="387"/>
      <c r="M45" s="387"/>
      <c r="N45" s="387"/>
      <c r="O45" s="387"/>
      <c r="P45" s="173"/>
      <c r="Q45" s="173"/>
    </row>
    <row r="46" spans="1:17">
      <c r="A46" s="173"/>
      <c r="B46" s="173"/>
      <c r="C46" s="173"/>
      <c r="D46" s="173"/>
      <c r="E46" s="173"/>
      <c r="F46" s="359"/>
      <c r="G46" s="384"/>
      <c r="H46" s="385"/>
      <c r="I46" s="385"/>
      <c r="J46" s="385"/>
      <c r="K46" s="386"/>
      <c r="L46" s="387"/>
      <c r="M46" s="387"/>
      <c r="N46" s="387"/>
      <c r="O46" s="387"/>
      <c r="P46" s="173"/>
      <c r="Q46" s="173"/>
    </row>
    <row r="47" spans="1:17">
      <c r="A47" s="173"/>
      <c r="B47" s="173"/>
      <c r="C47" s="173"/>
      <c r="D47" s="173"/>
      <c r="E47" s="173"/>
      <c r="F47" s="359" t="s">
        <v>56</v>
      </c>
      <c r="G47" s="360"/>
      <c r="H47" s="361"/>
      <c r="I47" s="361"/>
      <c r="J47" s="361"/>
      <c r="K47" s="362"/>
      <c r="L47" s="360"/>
      <c r="M47" s="361"/>
      <c r="N47" s="361"/>
      <c r="O47" s="362"/>
      <c r="P47" s="173"/>
      <c r="Q47" s="173"/>
    </row>
    <row r="48" spans="1:17">
      <c r="A48" s="173"/>
      <c r="B48" s="173"/>
      <c r="C48" s="173"/>
      <c r="D48" s="173"/>
      <c r="E48" s="173"/>
      <c r="F48" s="359"/>
      <c r="G48" s="363"/>
      <c r="H48" s="364"/>
      <c r="I48" s="364"/>
      <c r="J48" s="364"/>
      <c r="K48" s="365"/>
      <c r="L48" s="363"/>
      <c r="M48" s="364"/>
      <c r="N48" s="364"/>
      <c r="O48" s="365"/>
      <c r="P48" s="173"/>
      <c r="Q48" s="173"/>
    </row>
    <row r="49" spans="1:17">
      <c r="A49" s="173"/>
      <c r="B49" s="173"/>
      <c r="C49" s="173"/>
      <c r="D49" s="173"/>
      <c r="E49" s="173"/>
      <c r="F49" s="359"/>
      <c r="G49" s="366"/>
      <c r="H49" s="367"/>
      <c r="I49" s="367"/>
      <c r="J49" s="367"/>
      <c r="K49" s="368"/>
      <c r="L49" s="366"/>
      <c r="M49" s="367"/>
      <c r="N49" s="367"/>
      <c r="O49" s="368"/>
      <c r="P49" s="173"/>
      <c r="Q49" s="173"/>
    </row>
    <row r="50" spans="1:17">
      <c r="A50" s="173"/>
      <c r="B50" s="173"/>
      <c r="C50" s="173"/>
      <c r="D50" s="173"/>
      <c r="E50" s="173"/>
      <c r="F50" s="359" t="s">
        <v>51</v>
      </c>
      <c r="G50" s="369"/>
      <c r="H50" s="370"/>
      <c r="I50" s="370"/>
      <c r="J50" s="370"/>
      <c r="K50" s="371"/>
      <c r="L50" s="360"/>
      <c r="M50" s="361"/>
      <c r="N50" s="361"/>
      <c r="O50" s="362"/>
      <c r="P50" s="173"/>
      <c r="Q50" s="173"/>
    </row>
    <row r="51" spans="1:17">
      <c r="A51" s="173"/>
      <c r="B51" s="173"/>
      <c r="C51" s="173"/>
      <c r="D51" s="173"/>
      <c r="E51" s="173"/>
      <c r="F51" s="359"/>
      <c r="G51" s="372"/>
      <c r="H51" s="373"/>
      <c r="I51" s="373"/>
      <c r="J51" s="373"/>
      <c r="K51" s="374"/>
      <c r="L51" s="363"/>
      <c r="M51" s="364"/>
      <c r="N51" s="364"/>
      <c r="O51" s="365"/>
      <c r="P51" s="173"/>
      <c r="Q51" s="173"/>
    </row>
    <row r="52" spans="1:17">
      <c r="A52" s="173"/>
      <c r="B52" s="173"/>
      <c r="C52" s="173"/>
      <c r="D52" s="173"/>
      <c r="E52" s="173"/>
      <c r="F52" s="359"/>
      <c r="G52" s="375"/>
      <c r="H52" s="376"/>
      <c r="I52" s="376"/>
      <c r="J52" s="376"/>
      <c r="K52" s="377"/>
      <c r="L52" s="366"/>
      <c r="M52" s="367"/>
      <c r="N52" s="367"/>
      <c r="O52" s="368"/>
      <c r="P52" s="173"/>
      <c r="Q52" s="173"/>
    </row>
    <row r="53" spans="1:17">
      <c r="A53" s="173"/>
      <c r="B53" s="173"/>
      <c r="C53" s="173"/>
      <c r="D53" s="173"/>
      <c r="E53" s="173"/>
      <c r="F53" s="173"/>
      <c r="G53" s="173"/>
      <c r="H53" s="173"/>
      <c r="I53" s="173"/>
      <c r="J53" s="173"/>
      <c r="K53" s="173"/>
      <c r="L53" s="173"/>
      <c r="M53" s="173"/>
      <c r="N53" s="173"/>
      <c r="O53" s="173"/>
      <c r="P53" s="173"/>
      <c r="Q53" s="173"/>
    </row>
    <row r="54" spans="1:17">
      <c r="B54" s="173"/>
      <c r="C54" s="173"/>
      <c r="D54" s="173"/>
      <c r="E54" s="173"/>
      <c r="F54" s="173"/>
      <c r="G54" s="173"/>
      <c r="H54" s="173"/>
      <c r="I54" s="173"/>
      <c r="J54" s="173"/>
      <c r="K54" s="173"/>
      <c r="L54" s="173"/>
      <c r="M54" s="173"/>
      <c r="N54" s="173"/>
      <c r="O54" s="173"/>
      <c r="P54" s="173"/>
      <c r="Q54" s="173"/>
    </row>
    <row r="55" spans="1:17" ht="25.5" customHeight="1">
      <c r="B55" s="352" t="s">
        <v>25</v>
      </c>
      <c r="C55" s="354" t="s">
        <v>26</v>
      </c>
      <c r="D55" s="355"/>
      <c r="E55" s="355"/>
      <c r="F55" s="355"/>
      <c r="G55" s="355"/>
      <c r="H55" s="355"/>
      <c r="I55" s="355"/>
      <c r="J55" s="355"/>
      <c r="K55" s="355"/>
      <c r="L55" s="355"/>
      <c r="M55" s="355"/>
      <c r="N55" s="356"/>
      <c r="O55" s="357" t="s">
        <v>27</v>
      </c>
      <c r="P55" s="173"/>
      <c r="Q55" s="173"/>
    </row>
    <row r="56" spans="1:17">
      <c r="B56" s="353"/>
      <c r="C56" s="116" t="s">
        <v>28</v>
      </c>
      <c r="D56" s="116" t="s">
        <v>29</v>
      </c>
      <c r="E56" s="116" t="s">
        <v>30</v>
      </c>
      <c r="F56" s="219" t="s">
        <v>31</v>
      </c>
      <c r="G56" s="219" t="s">
        <v>30</v>
      </c>
      <c r="H56" s="220" t="s">
        <v>32</v>
      </c>
      <c r="I56" s="220" t="s">
        <v>32</v>
      </c>
      <c r="J56" s="220" t="s">
        <v>31</v>
      </c>
      <c r="K56" s="220" t="s">
        <v>33</v>
      </c>
      <c r="L56" s="219" t="s">
        <v>34</v>
      </c>
      <c r="M56" s="219" t="s">
        <v>35</v>
      </c>
      <c r="N56" s="219" t="s">
        <v>36</v>
      </c>
      <c r="O56" s="358"/>
      <c r="P56" s="173"/>
      <c r="Q56" s="173"/>
    </row>
    <row r="57" spans="1:17" s="221" customFormat="1">
      <c r="B57" s="222"/>
      <c r="C57" s="119"/>
      <c r="D57" s="120"/>
      <c r="E57" s="119"/>
      <c r="F57" s="223"/>
      <c r="G57" s="223"/>
      <c r="H57" s="224"/>
      <c r="I57" s="224"/>
      <c r="J57" s="224"/>
      <c r="K57" s="224"/>
      <c r="L57" s="223"/>
      <c r="M57" s="223"/>
      <c r="N57" s="223"/>
      <c r="O57" s="225">
        <f>COUNTA(C57:N57)</f>
        <v>0</v>
      </c>
      <c r="P57" s="226"/>
      <c r="Q57" s="226"/>
    </row>
    <row r="58" spans="1:17" s="221" customFormat="1" ht="38.25">
      <c r="B58" s="222" t="s">
        <v>303</v>
      </c>
      <c r="C58" s="119"/>
      <c r="D58" s="120"/>
      <c r="E58" s="119">
        <v>1</v>
      </c>
      <c r="F58" s="223"/>
      <c r="G58" s="223"/>
      <c r="H58" s="224"/>
      <c r="I58" s="224"/>
      <c r="J58" s="224"/>
      <c r="K58" s="224"/>
      <c r="L58" s="223"/>
      <c r="M58" s="223"/>
      <c r="N58" s="223"/>
      <c r="O58" s="225">
        <f>COUNTA(C58:N58)</f>
        <v>1</v>
      </c>
      <c r="P58" s="226"/>
      <c r="Q58" s="226"/>
    </row>
    <row r="59" spans="1:17" s="221" customFormat="1" ht="56.25" customHeight="1">
      <c r="B59" s="222" t="s">
        <v>304</v>
      </c>
      <c r="C59" s="119"/>
      <c r="D59" s="120"/>
      <c r="E59" s="119">
        <v>1</v>
      </c>
      <c r="F59" s="223">
        <v>1</v>
      </c>
      <c r="G59" s="223"/>
      <c r="H59" s="224"/>
      <c r="I59" s="224"/>
      <c r="J59" s="224"/>
      <c r="K59" s="224"/>
      <c r="L59" s="223"/>
      <c r="M59" s="223"/>
      <c r="N59" s="223"/>
      <c r="O59" s="225">
        <f>COUNTA(C59:N59)</f>
        <v>2</v>
      </c>
      <c r="P59" s="226"/>
      <c r="Q59" s="226"/>
    </row>
    <row r="60" spans="1:17" s="221" customFormat="1" ht="30.75" customHeight="1">
      <c r="B60" s="222" t="s">
        <v>305</v>
      </c>
      <c r="C60" s="119"/>
      <c r="D60" s="120"/>
      <c r="E60" s="119">
        <v>1</v>
      </c>
      <c r="F60" s="223"/>
      <c r="G60" s="223"/>
      <c r="H60" s="224"/>
      <c r="I60" s="224"/>
      <c r="J60" s="224"/>
      <c r="K60" s="224"/>
      <c r="L60" s="223"/>
      <c r="M60" s="223"/>
      <c r="N60" s="223"/>
      <c r="O60" s="225">
        <f>COUNTA(C60:N60)</f>
        <v>1</v>
      </c>
      <c r="P60" s="226"/>
      <c r="Q60" s="226"/>
    </row>
    <row r="61" spans="1:17" s="221" customFormat="1">
      <c r="B61" s="222"/>
      <c r="C61" s="119"/>
      <c r="D61" s="120"/>
      <c r="E61" s="119"/>
      <c r="F61" s="223"/>
      <c r="G61" s="223"/>
      <c r="H61" s="224"/>
      <c r="I61" s="224"/>
      <c r="J61" s="224"/>
      <c r="K61" s="224"/>
      <c r="L61" s="223"/>
      <c r="M61" s="223"/>
      <c r="N61" s="223"/>
      <c r="O61" s="225"/>
      <c r="P61" s="226"/>
      <c r="Q61" s="226"/>
    </row>
    <row r="62" spans="1:17" s="221" customFormat="1">
      <c r="B62" s="222"/>
      <c r="C62" s="119"/>
      <c r="D62" s="120"/>
      <c r="E62" s="119"/>
      <c r="F62" s="223"/>
      <c r="G62" s="223"/>
      <c r="H62" s="224"/>
      <c r="I62" s="224"/>
      <c r="J62" s="224"/>
      <c r="K62" s="224"/>
      <c r="L62" s="223"/>
      <c r="M62" s="223"/>
      <c r="N62" s="223"/>
      <c r="O62" s="225"/>
      <c r="P62" s="226"/>
      <c r="Q62" s="226"/>
    </row>
    <row r="63" spans="1:17" s="221" customFormat="1" ht="23.25" customHeight="1">
      <c r="B63" s="123"/>
      <c r="C63" s="119"/>
      <c r="D63" s="120"/>
      <c r="E63" s="119"/>
      <c r="F63" s="223"/>
      <c r="G63" s="223"/>
      <c r="H63" s="224"/>
      <c r="I63" s="224"/>
      <c r="J63" s="224"/>
      <c r="K63" s="224"/>
      <c r="L63" s="223"/>
      <c r="M63" s="223"/>
      <c r="N63" s="223"/>
      <c r="O63" s="225"/>
      <c r="P63" s="226"/>
      <c r="Q63" s="226"/>
    </row>
    <row r="64" spans="1:17" s="221" customFormat="1" ht="23.25" customHeight="1">
      <c r="B64" s="123"/>
      <c r="C64" s="119"/>
      <c r="D64" s="120"/>
      <c r="E64" s="119"/>
      <c r="F64" s="223"/>
      <c r="G64" s="223"/>
      <c r="H64" s="224"/>
      <c r="I64" s="224"/>
      <c r="J64" s="224"/>
      <c r="K64" s="224"/>
      <c r="L64" s="223"/>
      <c r="M64" s="223"/>
      <c r="N64" s="223"/>
      <c r="O64" s="225"/>
      <c r="P64" s="226"/>
      <c r="Q64" s="226"/>
    </row>
    <row r="65" spans="2:18" s="221" customFormat="1">
      <c r="B65" s="123"/>
      <c r="C65" s="119"/>
      <c r="D65" s="120"/>
      <c r="E65" s="119"/>
      <c r="F65" s="223"/>
      <c r="G65" s="223"/>
      <c r="H65" s="224"/>
      <c r="I65" s="224"/>
      <c r="J65" s="224"/>
      <c r="K65" s="224"/>
      <c r="L65" s="223"/>
      <c r="M65" s="223"/>
      <c r="N65" s="223"/>
      <c r="O65" s="225"/>
      <c r="P65" s="226"/>
      <c r="Q65" s="226"/>
    </row>
    <row r="66" spans="2:18" s="221" customFormat="1">
      <c r="B66" s="123"/>
      <c r="C66" s="119"/>
      <c r="D66" s="120"/>
      <c r="E66" s="119"/>
      <c r="F66" s="223"/>
      <c r="G66" s="223"/>
      <c r="H66" s="224"/>
      <c r="I66" s="224"/>
      <c r="J66" s="224"/>
      <c r="K66" s="224"/>
      <c r="L66" s="223"/>
      <c r="M66" s="223"/>
      <c r="N66" s="223"/>
      <c r="O66" s="225"/>
      <c r="P66" s="226"/>
      <c r="Q66" s="226"/>
    </row>
    <row r="67" spans="2:18" s="221" customFormat="1">
      <c r="B67" s="123"/>
      <c r="C67" s="119"/>
      <c r="D67" s="120"/>
      <c r="E67" s="119"/>
      <c r="F67" s="223"/>
      <c r="G67" s="223"/>
      <c r="H67" s="224"/>
      <c r="I67" s="224"/>
      <c r="J67" s="224"/>
      <c r="K67" s="224"/>
      <c r="L67" s="223"/>
      <c r="M67" s="223"/>
      <c r="N67" s="223"/>
      <c r="O67" s="225"/>
      <c r="P67" s="226"/>
      <c r="Q67" s="226"/>
    </row>
    <row r="68" spans="2:18" s="221" customFormat="1">
      <c r="B68" s="123"/>
      <c r="C68" s="119"/>
      <c r="D68" s="120"/>
      <c r="E68" s="119"/>
      <c r="F68" s="223"/>
      <c r="G68" s="223"/>
      <c r="H68" s="224"/>
      <c r="I68" s="224"/>
      <c r="J68" s="224"/>
      <c r="K68" s="224"/>
      <c r="L68" s="223"/>
      <c r="M68" s="223"/>
      <c r="N68" s="223"/>
      <c r="O68" s="225"/>
      <c r="P68" s="226"/>
      <c r="Q68" s="226"/>
    </row>
    <row r="69" spans="2:18" s="221" customFormat="1">
      <c r="B69" s="123"/>
      <c r="C69" s="119"/>
      <c r="D69" s="120"/>
      <c r="E69" s="119"/>
      <c r="F69" s="223"/>
      <c r="G69" s="223"/>
      <c r="H69" s="224"/>
      <c r="I69" s="224"/>
      <c r="J69" s="224"/>
      <c r="K69" s="224"/>
      <c r="L69" s="223"/>
      <c r="M69" s="223"/>
      <c r="N69" s="223"/>
      <c r="O69" s="225"/>
      <c r="P69" s="226"/>
      <c r="Q69" s="226"/>
    </row>
    <row r="70" spans="2:18" s="221" customFormat="1">
      <c r="B70" s="123"/>
      <c r="C70" s="119"/>
      <c r="D70" s="120"/>
      <c r="E70" s="119"/>
      <c r="F70" s="223"/>
      <c r="G70" s="223"/>
      <c r="H70" s="224"/>
      <c r="I70" s="224"/>
      <c r="J70" s="224"/>
      <c r="K70" s="224"/>
      <c r="L70" s="223"/>
      <c r="M70" s="223"/>
      <c r="N70" s="223"/>
      <c r="O70" s="225"/>
      <c r="P70" s="226"/>
      <c r="Q70" s="226"/>
    </row>
    <row r="71" spans="2:18" s="221" customFormat="1">
      <c r="B71" s="123"/>
      <c r="C71" s="119"/>
      <c r="D71" s="120"/>
      <c r="E71" s="119"/>
      <c r="F71" s="223"/>
      <c r="G71" s="223"/>
      <c r="H71" s="224"/>
      <c r="I71" s="224"/>
      <c r="J71" s="224"/>
      <c r="K71" s="224"/>
      <c r="L71" s="223"/>
      <c r="M71" s="223"/>
      <c r="N71" s="223"/>
      <c r="O71" s="225"/>
      <c r="P71" s="226"/>
      <c r="Q71" s="226"/>
    </row>
    <row r="72" spans="2:18" s="221" customFormat="1">
      <c r="B72" s="123"/>
      <c r="C72" s="119"/>
      <c r="D72" s="120"/>
      <c r="E72" s="119"/>
      <c r="F72" s="223"/>
      <c r="G72" s="223"/>
      <c r="H72" s="224"/>
      <c r="I72" s="224"/>
      <c r="J72" s="224"/>
      <c r="K72" s="224"/>
      <c r="L72" s="223"/>
      <c r="M72" s="223"/>
      <c r="N72" s="223"/>
      <c r="O72" s="225"/>
      <c r="P72" s="226"/>
      <c r="Q72" s="226"/>
    </row>
    <row r="73" spans="2:18" s="221" customFormat="1">
      <c r="B73" s="123"/>
      <c r="C73" s="119"/>
      <c r="D73" s="120"/>
      <c r="E73" s="119"/>
      <c r="F73" s="223"/>
      <c r="G73" s="223"/>
      <c r="H73" s="224"/>
      <c r="I73" s="224"/>
      <c r="J73" s="224"/>
      <c r="K73" s="224"/>
      <c r="L73" s="223"/>
      <c r="M73" s="223"/>
      <c r="N73" s="223"/>
      <c r="O73" s="225"/>
      <c r="P73" s="226"/>
      <c r="Q73" s="226"/>
    </row>
    <row r="74" spans="2:18" s="221" customFormat="1">
      <c r="B74" s="123"/>
      <c r="C74" s="119"/>
      <c r="D74" s="120"/>
      <c r="E74" s="119"/>
      <c r="F74" s="223"/>
      <c r="G74" s="223"/>
      <c r="H74" s="224"/>
      <c r="I74" s="224"/>
      <c r="J74" s="224"/>
      <c r="K74" s="224"/>
      <c r="L74" s="223"/>
      <c r="M74" s="223"/>
      <c r="N74" s="223"/>
      <c r="O74" s="225"/>
      <c r="P74" s="226"/>
      <c r="Q74" s="226"/>
    </row>
    <row r="75" spans="2:18" s="221" customFormat="1">
      <c r="B75" s="123"/>
      <c r="C75" s="119"/>
      <c r="D75" s="120"/>
      <c r="E75" s="119"/>
      <c r="F75" s="223"/>
      <c r="G75" s="223"/>
      <c r="H75" s="224"/>
      <c r="I75" s="224"/>
      <c r="J75" s="224"/>
      <c r="K75" s="224"/>
      <c r="L75" s="223"/>
      <c r="M75" s="223"/>
      <c r="N75" s="223"/>
      <c r="O75" s="225"/>
      <c r="P75" s="226"/>
      <c r="Q75" s="226"/>
    </row>
    <row r="76" spans="2:18" s="221" customFormat="1">
      <c r="B76" s="123"/>
      <c r="C76" s="119"/>
      <c r="D76" s="120"/>
      <c r="E76" s="119"/>
      <c r="F76" s="223"/>
      <c r="G76" s="223"/>
      <c r="H76" s="224"/>
      <c r="I76" s="224"/>
      <c r="J76" s="224"/>
      <c r="K76" s="224"/>
      <c r="L76" s="223"/>
      <c r="M76" s="223"/>
      <c r="N76" s="223"/>
      <c r="O76" s="225"/>
      <c r="P76" s="226"/>
      <c r="Q76" s="226"/>
    </row>
    <row r="77" spans="2:18" s="221" customFormat="1">
      <c r="B77" s="227"/>
      <c r="C77" s="228"/>
      <c r="D77" s="86"/>
      <c r="E77" s="228"/>
      <c r="F77" s="228"/>
      <c r="G77" s="228"/>
      <c r="H77" s="228"/>
      <c r="I77" s="228"/>
      <c r="J77" s="228"/>
      <c r="K77" s="228"/>
      <c r="L77" s="228"/>
      <c r="M77" s="228"/>
      <c r="N77" s="228"/>
      <c r="O77" s="225">
        <f>COUNTA(C77:N77)</f>
        <v>0</v>
      </c>
      <c r="P77" s="226"/>
      <c r="Q77" s="226"/>
    </row>
    <row r="78" spans="2:18" s="221" customFormat="1">
      <c r="B78" s="229"/>
      <c r="C78" s="228"/>
      <c r="D78" s="74"/>
      <c r="E78" s="228"/>
      <c r="F78" s="228"/>
      <c r="G78" s="228"/>
      <c r="H78" s="228"/>
      <c r="I78" s="228"/>
      <c r="J78" s="228"/>
      <c r="K78" s="228"/>
      <c r="L78" s="228"/>
      <c r="M78" s="228"/>
      <c r="N78" s="228"/>
      <c r="O78" s="225">
        <f>COUNTA(C78:N78)</f>
        <v>0</v>
      </c>
      <c r="P78" s="226"/>
      <c r="Q78" s="226"/>
      <c r="R78" s="226"/>
    </row>
    <row r="79" spans="2:18" s="221" customFormat="1"/>
    <row r="80" spans="2:18" s="221" customFormat="1"/>
    <row r="81" s="221" customFormat="1"/>
    <row r="82" s="221" customFormat="1"/>
    <row r="83" s="221" customFormat="1"/>
    <row r="84" s="221"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59" priority="1">
      <formula>"($C$31&gt;0.9)"</formula>
    </cfRule>
    <cfRule type="cellIs" dxfId="58" priority="2" operator="between">
      <formula>"$C$31=0.6"</formula>
      <formula>"$C$31=0.89"</formula>
    </cfRule>
    <cfRule type="expression" dxfId="57"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11.xml><?xml version="1.0" encoding="utf-8"?>
<worksheet xmlns="http://schemas.openxmlformats.org/spreadsheetml/2006/main" xmlns:r="http://schemas.openxmlformats.org/officeDocument/2006/relationships">
  <dimension ref="A1:T84"/>
  <sheetViews>
    <sheetView view="pageBreakPreview" topLeftCell="A4" zoomScale="70" zoomScaleNormal="100" zoomScaleSheetLayoutView="70" workbookViewId="0">
      <selection activeCell="B22" sqref="B22:H22"/>
    </sheetView>
  </sheetViews>
  <sheetFormatPr baseColWidth="10" defaultRowHeight="12.75"/>
  <cols>
    <col min="1" max="1" width="1.7109375" style="174" customWidth="1"/>
    <col min="2" max="2" width="29.85546875" style="174" customWidth="1"/>
    <col min="3" max="3" width="15.85546875" style="174" customWidth="1"/>
    <col min="4" max="4" width="17" style="174" customWidth="1"/>
    <col min="5" max="5" width="23.5703125" style="174" customWidth="1"/>
    <col min="6" max="6" width="15.28515625" style="174" customWidth="1"/>
    <col min="7" max="7" width="21.85546875" style="174" customWidth="1"/>
    <col min="8" max="8" width="16.7109375" style="174" customWidth="1"/>
    <col min="9" max="9" width="16.140625" style="174" customWidth="1"/>
    <col min="10" max="10" width="11.42578125" style="174"/>
    <col min="11" max="11" width="8.28515625" style="174" customWidth="1"/>
    <col min="12" max="12" width="8.42578125" style="174" customWidth="1"/>
    <col min="13" max="13" width="10.7109375" style="174" customWidth="1"/>
    <col min="14" max="14" width="11.140625" style="174" bestFit="1" customWidth="1"/>
    <col min="15" max="15" width="10.42578125" style="174" customWidth="1"/>
    <col min="16" max="16384" width="11.42578125" style="174"/>
  </cols>
  <sheetData>
    <row r="1" spans="1:20" ht="36.75" customHeight="1">
      <c r="A1" s="173"/>
      <c r="B1" s="437"/>
      <c r="C1" s="438" t="s">
        <v>70</v>
      </c>
      <c r="D1" s="438"/>
      <c r="E1" s="438"/>
      <c r="F1" s="438"/>
      <c r="G1" s="438"/>
      <c r="H1" s="438"/>
      <c r="I1" s="438"/>
      <c r="J1" s="438"/>
      <c r="K1" s="438"/>
      <c r="L1" s="439"/>
      <c r="M1" s="440" t="s">
        <v>47</v>
      </c>
      <c r="N1" s="441"/>
      <c r="O1" s="442"/>
      <c r="Q1" s="173"/>
    </row>
    <row r="2" spans="1:20" ht="27" customHeight="1" thickBot="1">
      <c r="A2" s="173"/>
      <c r="B2" s="437"/>
      <c r="C2" s="443" t="s">
        <v>71</v>
      </c>
      <c r="D2" s="443"/>
      <c r="E2" s="443"/>
      <c r="F2" s="443"/>
      <c r="G2" s="443"/>
      <c r="H2" s="443"/>
      <c r="I2" s="443"/>
      <c r="J2" s="443"/>
      <c r="K2" s="443"/>
      <c r="L2" s="444"/>
      <c r="M2" s="445" t="s">
        <v>69</v>
      </c>
      <c r="N2" s="446"/>
      <c r="O2" s="447"/>
      <c r="Q2" s="173"/>
    </row>
    <row r="3" spans="1:20" ht="34.5" customHeight="1" thickBot="1">
      <c r="A3" s="173"/>
      <c r="B3" s="437"/>
      <c r="C3" s="443" t="s">
        <v>48</v>
      </c>
      <c r="D3" s="448"/>
      <c r="E3" s="448"/>
      <c r="F3" s="448"/>
      <c r="G3" s="448"/>
      <c r="H3" s="448"/>
      <c r="I3" s="448"/>
      <c r="J3" s="448"/>
      <c r="K3" s="448"/>
      <c r="L3" s="449"/>
      <c r="M3" s="450" t="s">
        <v>1</v>
      </c>
      <c r="N3" s="451"/>
      <c r="O3" s="452"/>
      <c r="Q3" s="173"/>
    </row>
    <row r="4" spans="1:20" ht="15" customHeight="1">
      <c r="A4" s="173"/>
      <c r="B4" s="175"/>
      <c r="C4" s="176"/>
      <c r="D4" s="176"/>
      <c r="E4" s="176"/>
      <c r="F4" s="176"/>
      <c r="G4" s="176"/>
      <c r="H4" s="176"/>
      <c r="I4" s="176"/>
      <c r="J4" s="176"/>
      <c r="K4" s="176"/>
      <c r="L4" s="176"/>
      <c r="M4" s="177"/>
      <c r="N4" s="177"/>
      <c r="Q4" s="173"/>
    </row>
    <row r="5" spans="1:20" ht="33" customHeight="1">
      <c r="A5" s="173"/>
      <c r="B5" s="178" t="s">
        <v>9</v>
      </c>
      <c r="C5" s="423">
        <v>2015</v>
      </c>
      <c r="D5" s="424"/>
      <c r="E5" s="179" t="s">
        <v>10</v>
      </c>
      <c r="F5" s="460" t="s">
        <v>74</v>
      </c>
      <c r="G5" s="461"/>
      <c r="H5" s="461"/>
      <c r="I5" s="461"/>
      <c r="J5" s="461"/>
      <c r="K5" s="461"/>
      <c r="L5" s="461"/>
      <c r="M5" s="461"/>
      <c r="N5" s="461"/>
      <c r="O5" s="462"/>
      <c r="P5" s="180"/>
      <c r="Q5" s="181"/>
      <c r="R5" s="181"/>
      <c r="S5" s="181"/>
      <c r="T5" s="173"/>
    </row>
    <row r="6" spans="1:20" s="173" customFormat="1" ht="6" customHeight="1">
      <c r="B6" s="182"/>
      <c r="C6" s="183"/>
      <c r="D6" s="183"/>
      <c r="E6" s="184"/>
      <c r="F6" s="185"/>
      <c r="G6" s="185"/>
      <c r="H6" s="185"/>
      <c r="I6" s="185"/>
      <c r="J6" s="185"/>
      <c r="K6" s="185"/>
      <c r="L6" s="185"/>
      <c r="M6" s="185"/>
      <c r="N6" s="185"/>
      <c r="O6" s="181"/>
      <c r="P6" s="181"/>
      <c r="Q6" s="181"/>
      <c r="R6" s="181"/>
      <c r="S6" s="181"/>
    </row>
    <row r="7" spans="1:20" ht="36.75" customHeight="1">
      <c r="A7" s="173"/>
      <c r="B7" s="186" t="s">
        <v>64</v>
      </c>
      <c r="C7" s="423" t="s">
        <v>274</v>
      </c>
      <c r="D7" s="424"/>
      <c r="E7" s="179" t="s">
        <v>12</v>
      </c>
      <c r="F7" s="423" t="s">
        <v>275</v>
      </c>
      <c r="G7" s="433"/>
      <c r="H7" s="433"/>
      <c r="I7" s="433"/>
      <c r="J7" s="433"/>
      <c r="K7" s="433"/>
      <c r="L7" s="433"/>
      <c r="M7" s="433"/>
      <c r="N7" s="433"/>
      <c r="O7" s="424"/>
      <c r="P7" s="187"/>
      <c r="Q7" s="187"/>
      <c r="R7" s="187"/>
      <c r="S7" s="187"/>
      <c r="T7" s="173"/>
    </row>
    <row r="8" spans="1:20" ht="6" customHeight="1">
      <c r="A8" s="173"/>
      <c r="B8" s="182"/>
      <c r="C8" s="183"/>
      <c r="D8" s="183"/>
      <c r="E8" s="184"/>
      <c r="F8" s="185"/>
      <c r="G8" s="185"/>
      <c r="H8" s="185"/>
      <c r="I8" s="185"/>
      <c r="J8" s="185"/>
      <c r="K8" s="185"/>
      <c r="L8" s="185"/>
      <c r="M8" s="185"/>
      <c r="N8" s="185"/>
      <c r="O8" s="181"/>
      <c r="P8" s="181"/>
      <c r="Q8" s="181"/>
      <c r="R8" s="181"/>
      <c r="S8" s="181"/>
      <c r="T8" s="173"/>
    </row>
    <row r="9" spans="1:20" ht="43.5" customHeight="1">
      <c r="A9" s="173"/>
      <c r="B9" s="178" t="s">
        <v>13</v>
      </c>
      <c r="C9" s="423" t="s">
        <v>276</v>
      </c>
      <c r="D9" s="424"/>
      <c r="E9" s="179" t="s">
        <v>65</v>
      </c>
      <c r="F9" s="460" t="s">
        <v>277</v>
      </c>
      <c r="G9" s="461"/>
      <c r="H9" s="461"/>
      <c r="I9" s="461"/>
      <c r="J9" s="461"/>
      <c r="K9" s="461"/>
      <c r="L9" s="461"/>
      <c r="M9" s="461"/>
      <c r="N9" s="461"/>
      <c r="O9" s="462"/>
      <c r="P9" s="180"/>
      <c r="Q9" s="180"/>
      <c r="R9" s="180"/>
      <c r="S9" s="180"/>
      <c r="T9" s="173"/>
    </row>
    <row r="10" spans="1:20" ht="10.5" customHeight="1">
      <c r="A10" s="173"/>
      <c r="B10" s="182"/>
      <c r="C10" s="183"/>
      <c r="D10" s="183"/>
      <c r="E10" s="184"/>
      <c r="F10" s="185"/>
      <c r="G10" s="185"/>
      <c r="H10" s="185"/>
      <c r="I10" s="185"/>
      <c r="J10" s="185"/>
      <c r="K10" s="185"/>
      <c r="L10" s="185"/>
      <c r="M10" s="185"/>
      <c r="N10" s="185"/>
      <c r="O10" s="181"/>
      <c r="P10" s="181"/>
      <c r="Q10" s="181"/>
      <c r="R10" s="181"/>
      <c r="S10" s="181"/>
      <c r="T10" s="173"/>
    </row>
    <row r="11" spans="1:20" ht="54" customHeight="1">
      <c r="A11" s="173"/>
      <c r="B11" s="188" t="s">
        <v>15</v>
      </c>
      <c r="C11" s="423" t="s">
        <v>278</v>
      </c>
      <c r="D11" s="424"/>
      <c r="E11" s="179" t="s">
        <v>66</v>
      </c>
      <c r="F11" s="453" t="s">
        <v>279</v>
      </c>
      <c r="G11" s="453"/>
      <c r="H11" s="453"/>
      <c r="I11" s="453"/>
      <c r="J11" s="453"/>
      <c r="K11" s="453"/>
      <c r="L11" s="453"/>
      <c r="M11" s="453"/>
      <c r="N11" s="453"/>
      <c r="O11" s="453"/>
      <c r="P11" s="187"/>
      <c r="Q11" s="187"/>
      <c r="R11" s="187"/>
      <c r="S11" s="187"/>
      <c r="T11" s="173"/>
    </row>
    <row r="12" spans="1:20" ht="6.75" customHeight="1">
      <c r="A12" s="173"/>
      <c r="B12" s="189"/>
      <c r="C12" s="183"/>
      <c r="D12" s="183"/>
      <c r="E12" s="190"/>
      <c r="F12" s="185"/>
      <c r="G12" s="185"/>
      <c r="H12" s="185"/>
      <c r="I12" s="185"/>
      <c r="J12" s="185"/>
      <c r="K12" s="185"/>
      <c r="L12" s="185"/>
      <c r="M12" s="185"/>
      <c r="N12" s="185"/>
      <c r="O12" s="181"/>
      <c r="P12" s="181"/>
      <c r="Q12" s="181"/>
      <c r="R12" s="181"/>
      <c r="S12" s="181"/>
      <c r="T12" s="173"/>
    </row>
    <row r="13" spans="1:20" ht="51.75" customHeight="1">
      <c r="A13" s="173"/>
      <c r="B13" s="188" t="s">
        <v>16</v>
      </c>
      <c r="C13" s="423" t="s">
        <v>280</v>
      </c>
      <c r="D13" s="424"/>
      <c r="E13" s="179" t="s">
        <v>67</v>
      </c>
      <c r="F13" s="454" t="s">
        <v>281</v>
      </c>
      <c r="G13" s="455"/>
      <c r="H13" s="455"/>
      <c r="I13" s="455"/>
      <c r="J13" s="455"/>
      <c r="K13" s="455"/>
      <c r="L13" s="455"/>
      <c r="M13" s="455"/>
      <c r="N13" s="455"/>
      <c r="O13" s="456"/>
      <c r="P13" s="187"/>
      <c r="Q13" s="187"/>
      <c r="R13" s="187"/>
      <c r="S13" s="187"/>
      <c r="T13" s="173"/>
    </row>
    <row r="14" spans="1:20" ht="8.25" customHeight="1">
      <c r="B14" s="191"/>
      <c r="F14" s="192"/>
      <c r="G14" s="192"/>
      <c r="H14" s="192"/>
      <c r="I14" s="192"/>
      <c r="J14" s="192"/>
      <c r="K14" s="192"/>
      <c r="L14" s="192"/>
      <c r="M14" s="192"/>
      <c r="N14" s="192"/>
    </row>
    <row r="15" spans="1:20" ht="71.25" customHeight="1">
      <c r="B15" s="193" t="s">
        <v>20</v>
      </c>
      <c r="C15" s="466" t="s">
        <v>378</v>
      </c>
      <c r="D15" s="466"/>
      <c r="E15" s="194" t="s">
        <v>68</v>
      </c>
      <c r="F15" s="430" t="s">
        <v>306</v>
      </c>
      <c r="G15" s="431"/>
      <c r="H15" s="431"/>
      <c r="I15" s="431"/>
      <c r="J15" s="431"/>
      <c r="K15" s="431"/>
      <c r="L15" s="431"/>
      <c r="M15" s="431"/>
      <c r="N15" s="431"/>
      <c r="O15" s="432"/>
    </row>
    <row r="16" spans="1:20" ht="24.75" customHeight="1">
      <c r="B16" s="195"/>
      <c r="C16" s="175"/>
      <c r="D16" s="196"/>
      <c r="E16" s="196"/>
      <c r="F16" s="175"/>
    </row>
    <row r="17" spans="2:11" ht="16.5" thickBot="1">
      <c r="B17" s="415" t="s">
        <v>18</v>
      </c>
      <c r="C17" s="415"/>
      <c r="D17" s="415"/>
      <c r="E17" s="415"/>
      <c r="F17" s="415"/>
      <c r="G17" s="415"/>
      <c r="H17" s="415"/>
    </row>
    <row r="18" spans="2:11" ht="12.75" customHeight="1">
      <c r="B18" s="416" t="s">
        <v>19</v>
      </c>
      <c r="C18" s="418" t="s">
        <v>39</v>
      </c>
      <c r="D18" s="420" t="s">
        <v>21</v>
      </c>
      <c r="E18" s="421"/>
      <c r="F18" s="421"/>
      <c r="G18" s="422"/>
      <c r="H18" s="357" t="s">
        <v>41</v>
      </c>
      <c r="I18" s="357" t="s">
        <v>42</v>
      </c>
      <c r="J18" s="408" t="s">
        <v>61</v>
      </c>
      <c r="K18" s="408"/>
    </row>
    <row r="19" spans="2:11" ht="41.25" customHeight="1">
      <c r="B19" s="417"/>
      <c r="C19" s="419"/>
      <c r="D19" s="164" t="s">
        <v>22</v>
      </c>
      <c r="E19" s="112" t="s">
        <v>23</v>
      </c>
      <c r="F19" s="112" t="s">
        <v>24</v>
      </c>
      <c r="G19" s="112" t="s">
        <v>72</v>
      </c>
      <c r="H19" s="358"/>
      <c r="I19" s="358"/>
      <c r="J19" s="408"/>
      <c r="K19" s="408"/>
    </row>
    <row r="20" spans="2:11" ht="126.75" customHeight="1">
      <c r="B20" s="197" t="s">
        <v>307</v>
      </c>
      <c r="C20" s="230">
        <v>0.14280000000000001</v>
      </c>
      <c r="D20" s="198" t="s">
        <v>308</v>
      </c>
      <c r="E20" s="199">
        <v>100</v>
      </c>
      <c r="F20" s="199" t="s">
        <v>127</v>
      </c>
      <c r="G20" s="200" t="s">
        <v>309</v>
      </c>
      <c r="H20" s="201"/>
      <c r="I20" s="202"/>
      <c r="J20" s="409">
        <v>1</v>
      </c>
      <c r="K20" s="409"/>
    </row>
    <row r="22" spans="2:11" ht="15.75">
      <c r="B22" s="410" t="s">
        <v>37</v>
      </c>
      <c r="C22" s="410"/>
      <c r="D22" s="410"/>
      <c r="E22" s="410"/>
      <c r="F22" s="410"/>
      <c r="G22" s="410"/>
      <c r="H22" s="410"/>
      <c r="J22" s="174" t="s">
        <v>62</v>
      </c>
    </row>
    <row r="23" spans="2:11">
      <c r="J23" s="174" t="s">
        <v>63</v>
      </c>
    </row>
    <row r="24" spans="2:11" ht="21" customHeight="1" thickBot="1">
      <c r="B24" s="411" t="s">
        <v>58</v>
      </c>
      <c r="C24" s="411"/>
      <c r="D24" s="411"/>
      <c r="E24" s="411"/>
      <c r="F24" s="411"/>
      <c r="G24" s="411"/>
      <c r="H24" s="411"/>
    </row>
    <row r="25" spans="2:11" ht="13.5" thickBot="1">
      <c r="B25" s="203" t="s">
        <v>59</v>
      </c>
      <c r="C25" s="204" t="s">
        <v>2</v>
      </c>
      <c r="D25" s="205" t="s">
        <v>3</v>
      </c>
      <c r="E25" s="205" t="s">
        <v>4</v>
      </c>
      <c r="F25" s="205" t="s">
        <v>5</v>
      </c>
      <c r="G25" s="205" t="s">
        <v>6</v>
      </c>
      <c r="H25" s="206" t="s">
        <v>7</v>
      </c>
    </row>
    <row r="26" spans="2:11" ht="39.75" customHeight="1">
      <c r="B26" s="207" t="s">
        <v>83</v>
      </c>
      <c r="C26" s="62"/>
      <c r="D26" s="63"/>
      <c r="E26" s="63"/>
      <c r="F26" s="63"/>
      <c r="G26" s="63"/>
      <c r="H26" s="64"/>
    </row>
    <row r="27" spans="2:11" ht="51.75" customHeight="1" thickBot="1">
      <c r="B27" s="208" t="s">
        <v>84</v>
      </c>
      <c r="C27" s="209">
        <f>E20</f>
        <v>100</v>
      </c>
      <c r="D27" s="210">
        <f>E20</f>
        <v>100</v>
      </c>
      <c r="E27" s="210">
        <f>E20</f>
        <v>100</v>
      </c>
      <c r="F27" s="210">
        <f>E20</f>
        <v>100</v>
      </c>
      <c r="G27" s="210">
        <f>E20</f>
        <v>100</v>
      </c>
      <c r="H27" s="210">
        <f>E20</f>
        <v>100</v>
      </c>
    </row>
    <row r="28" spans="2:11" ht="29.25" customHeight="1" thickBot="1">
      <c r="B28" s="211"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212"/>
      <c r="C29" s="7" t="e">
        <f>C7=#REF!*1.3</f>
        <v>#REF!</v>
      </c>
      <c r="D29" s="7" t="e">
        <f>#REF!*1.3</f>
        <v>#REF!</v>
      </c>
      <c r="E29" s="7" t="e">
        <f>#REF!*1.3</f>
        <v>#REF!</v>
      </c>
      <c r="F29" s="7" t="e">
        <f>#REF!*1.3</f>
        <v>#REF!</v>
      </c>
      <c r="G29" s="7" t="e">
        <f>#REF!*1.3</f>
        <v>#REF!</v>
      </c>
      <c r="H29" s="7" t="e">
        <f>#REF!*1.3</f>
        <v>#REF!</v>
      </c>
    </row>
    <row r="30" spans="2:11" ht="24.75" customHeight="1" thickBot="1">
      <c r="B30" s="412" t="s">
        <v>57</v>
      </c>
      <c r="C30" s="412"/>
      <c r="D30" s="412"/>
      <c r="E30" s="412"/>
      <c r="F30" s="412"/>
      <c r="G30" s="412"/>
      <c r="H30" s="412"/>
    </row>
    <row r="31" spans="2:11" ht="40.5" customHeight="1" thickBot="1">
      <c r="B31" s="213" t="s">
        <v>44</v>
      </c>
      <c r="C31" s="214"/>
      <c r="D31" s="214"/>
      <c r="E31" s="214"/>
      <c r="F31" s="214"/>
      <c r="G31" s="214"/>
      <c r="H31" s="215"/>
    </row>
    <row r="32" spans="2:11" ht="26.25" thickBot="1">
      <c r="B32" s="213"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413" t="s">
        <v>8</v>
      </c>
      <c r="C34" s="413"/>
      <c r="D34" s="413"/>
      <c r="E34" s="413"/>
      <c r="G34" s="414" t="s">
        <v>52</v>
      </c>
      <c r="H34" s="414"/>
      <c r="I34" s="414"/>
      <c r="J34" s="216"/>
      <c r="K34" s="216"/>
      <c r="L34" s="388" t="s">
        <v>53</v>
      </c>
      <c r="M34" s="388"/>
      <c r="N34" s="388"/>
      <c r="O34" s="388"/>
    </row>
    <row r="35" spans="1:17" ht="12" customHeight="1">
      <c r="A35" s="173"/>
      <c r="B35" s="173"/>
      <c r="C35" s="217"/>
      <c r="D35" s="218"/>
      <c r="E35" s="218"/>
      <c r="F35" s="359" t="s">
        <v>49</v>
      </c>
      <c r="G35" s="389"/>
      <c r="H35" s="390"/>
      <c r="I35" s="390"/>
      <c r="J35" s="390"/>
      <c r="K35" s="391"/>
      <c r="L35" s="398"/>
      <c r="M35" s="399"/>
      <c r="N35" s="399"/>
      <c r="O35" s="400"/>
    </row>
    <row r="36" spans="1:17" ht="9" customHeight="1">
      <c r="A36" s="173"/>
      <c r="B36" s="173"/>
      <c r="C36" s="217"/>
      <c r="D36" s="173"/>
      <c r="E36" s="173"/>
      <c r="F36" s="359"/>
      <c r="G36" s="392"/>
      <c r="H36" s="393"/>
      <c r="I36" s="393"/>
      <c r="J36" s="393"/>
      <c r="K36" s="394"/>
      <c r="L36" s="401"/>
      <c r="M36" s="402"/>
      <c r="N36" s="402"/>
      <c r="O36" s="403"/>
      <c r="P36" s="173"/>
      <c r="Q36" s="173"/>
    </row>
    <row r="37" spans="1:17" ht="29.25" customHeight="1">
      <c r="A37" s="173"/>
      <c r="B37" s="173"/>
      <c r="C37" s="173"/>
      <c r="D37" s="173"/>
      <c r="E37" s="173"/>
      <c r="F37" s="359"/>
      <c r="G37" s="395"/>
      <c r="H37" s="396"/>
      <c r="I37" s="396"/>
      <c r="J37" s="396"/>
      <c r="K37" s="397"/>
      <c r="L37" s="404"/>
      <c r="M37" s="405"/>
      <c r="N37" s="405"/>
      <c r="O37" s="406"/>
      <c r="P37" s="173"/>
      <c r="Q37" s="173"/>
    </row>
    <row r="38" spans="1:17">
      <c r="A38" s="173"/>
      <c r="B38" s="173"/>
      <c r="C38" s="173"/>
      <c r="D38" s="173"/>
      <c r="E38" s="173"/>
      <c r="F38" s="359" t="s">
        <v>54</v>
      </c>
      <c r="G38" s="378"/>
      <c r="H38" s="379"/>
      <c r="I38" s="379"/>
      <c r="J38" s="379"/>
      <c r="K38" s="380"/>
      <c r="L38" s="407"/>
      <c r="M38" s="407"/>
      <c r="N38" s="407"/>
      <c r="O38" s="407"/>
      <c r="P38" s="173"/>
      <c r="Q38" s="173"/>
    </row>
    <row r="39" spans="1:17">
      <c r="A39" s="173"/>
      <c r="B39" s="173"/>
      <c r="C39" s="173"/>
      <c r="D39" s="173"/>
      <c r="E39" s="173"/>
      <c r="F39" s="359"/>
      <c r="G39" s="381"/>
      <c r="H39" s="382"/>
      <c r="I39" s="382"/>
      <c r="J39" s="382"/>
      <c r="K39" s="383"/>
      <c r="L39" s="407"/>
      <c r="M39" s="407"/>
      <c r="N39" s="407"/>
      <c r="O39" s="407"/>
      <c r="P39" s="173"/>
      <c r="Q39" s="173"/>
    </row>
    <row r="40" spans="1:17" ht="15" customHeight="1">
      <c r="A40" s="173"/>
      <c r="B40" s="173"/>
      <c r="C40" s="173"/>
      <c r="D40" s="173"/>
      <c r="E40" s="173"/>
      <c r="F40" s="359"/>
      <c r="G40" s="384"/>
      <c r="H40" s="385"/>
      <c r="I40" s="385"/>
      <c r="J40" s="385"/>
      <c r="K40" s="386"/>
      <c r="L40" s="407"/>
      <c r="M40" s="407"/>
      <c r="N40" s="407"/>
      <c r="O40" s="407"/>
      <c r="P40" s="173"/>
      <c r="Q40" s="173"/>
    </row>
    <row r="41" spans="1:17">
      <c r="A41" s="173"/>
      <c r="B41" s="173"/>
      <c r="C41" s="173"/>
      <c r="D41" s="173"/>
      <c r="E41" s="173"/>
      <c r="F41" s="359" t="s">
        <v>55</v>
      </c>
      <c r="G41" s="378"/>
      <c r="H41" s="379"/>
      <c r="I41" s="379"/>
      <c r="J41" s="379"/>
      <c r="K41" s="380"/>
      <c r="L41" s="378"/>
      <c r="M41" s="379"/>
      <c r="N41" s="379"/>
      <c r="O41" s="380"/>
      <c r="P41" s="173"/>
      <c r="Q41" s="173"/>
    </row>
    <row r="42" spans="1:17">
      <c r="A42" s="173"/>
      <c r="B42" s="173"/>
      <c r="C42" s="173"/>
      <c r="D42" s="173"/>
      <c r="E42" s="173"/>
      <c r="F42" s="359"/>
      <c r="G42" s="381"/>
      <c r="H42" s="382"/>
      <c r="I42" s="382"/>
      <c r="J42" s="382"/>
      <c r="K42" s="383"/>
      <c r="L42" s="381"/>
      <c r="M42" s="382"/>
      <c r="N42" s="382"/>
      <c r="O42" s="383"/>
      <c r="P42" s="173"/>
      <c r="Q42" s="173"/>
    </row>
    <row r="43" spans="1:17" ht="16.5" customHeight="1">
      <c r="A43" s="173"/>
      <c r="B43" s="173"/>
      <c r="C43" s="173"/>
      <c r="D43" s="173"/>
      <c r="E43" s="173"/>
      <c r="F43" s="359"/>
      <c r="G43" s="384"/>
      <c r="H43" s="385"/>
      <c r="I43" s="385"/>
      <c r="J43" s="385"/>
      <c r="K43" s="386"/>
      <c r="L43" s="384"/>
      <c r="M43" s="385"/>
      <c r="N43" s="385"/>
      <c r="O43" s="386"/>
      <c r="P43" s="173"/>
      <c r="Q43" s="173"/>
    </row>
    <row r="44" spans="1:17" ht="36" customHeight="1">
      <c r="A44" s="173"/>
      <c r="B44" s="173"/>
      <c r="C44" s="173"/>
      <c r="D44" s="173"/>
      <c r="E44" s="173"/>
      <c r="F44" s="359" t="s">
        <v>50</v>
      </c>
      <c r="G44" s="378"/>
      <c r="H44" s="379"/>
      <c r="I44" s="379"/>
      <c r="J44" s="379"/>
      <c r="K44" s="380"/>
      <c r="L44" s="387"/>
      <c r="M44" s="387"/>
      <c r="N44" s="387"/>
      <c r="O44" s="387"/>
      <c r="P44" s="173"/>
      <c r="Q44" s="173"/>
    </row>
    <row r="45" spans="1:17">
      <c r="A45" s="173"/>
      <c r="B45" s="173"/>
      <c r="C45" s="173"/>
      <c r="D45" s="173"/>
      <c r="E45" s="173"/>
      <c r="F45" s="359"/>
      <c r="G45" s="381"/>
      <c r="H45" s="382"/>
      <c r="I45" s="382"/>
      <c r="J45" s="382"/>
      <c r="K45" s="383"/>
      <c r="L45" s="387"/>
      <c r="M45" s="387"/>
      <c r="N45" s="387"/>
      <c r="O45" s="387"/>
      <c r="P45" s="173"/>
      <c r="Q45" s="173"/>
    </row>
    <row r="46" spans="1:17">
      <c r="A46" s="173"/>
      <c r="B46" s="173"/>
      <c r="C46" s="173"/>
      <c r="D46" s="173"/>
      <c r="E46" s="173"/>
      <c r="F46" s="359"/>
      <c r="G46" s="384"/>
      <c r="H46" s="385"/>
      <c r="I46" s="385"/>
      <c r="J46" s="385"/>
      <c r="K46" s="386"/>
      <c r="L46" s="387"/>
      <c r="M46" s="387"/>
      <c r="N46" s="387"/>
      <c r="O46" s="387"/>
      <c r="P46" s="173"/>
      <c r="Q46" s="173"/>
    </row>
    <row r="47" spans="1:17">
      <c r="A47" s="173"/>
      <c r="B47" s="173"/>
      <c r="C47" s="173"/>
      <c r="D47" s="173"/>
      <c r="E47" s="173"/>
      <c r="F47" s="359" t="s">
        <v>56</v>
      </c>
      <c r="G47" s="360"/>
      <c r="H47" s="361"/>
      <c r="I47" s="361"/>
      <c r="J47" s="361"/>
      <c r="K47" s="362"/>
      <c r="L47" s="360"/>
      <c r="M47" s="361"/>
      <c r="N47" s="361"/>
      <c r="O47" s="362"/>
      <c r="P47" s="173"/>
      <c r="Q47" s="173"/>
    </row>
    <row r="48" spans="1:17">
      <c r="A48" s="173"/>
      <c r="B48" s="173"/>
      <c r="C48" s="173"/>
      <c r="D48" s="173"/>
      <c r="E48" s="173"/>
      <c r="F48" s="359"/>
      <c r="G48" s="363"/>
      <c r="H48" s="364"/>
      <c r="I48" s="364"/>
      <c r="J48" s="364"/>
      <c r="K48" s="365"/>
      <c r="L48" s="363"/>
      <c r="M48" s="364"/>
      <c r="N48" s="364"/>
      <c r="O48" s="365"/>
      <c r="P48" s="173"/>
      <c r="Q48" s="173"/>
    </row>
    <row r="49" spans="1:17">
      <c r="A49" s="173"/>
      <c r="B49" s="173"/>
      <c r="C49" s="173"/>
      <c r="D49" s="173"/>
      <c r="E49" s="173"/>
      <c r="F49" s="359"/>
      <c r="G49" s="366"/>
      <c r="H49" s="367"/>
      <c r="I49" s="367"/>
      <c r="J49" s="367"/>
      <c r="K49" s="368"/>
      <c r="L49" s="366"/>
      <c r="M49" s="367"/>
      <c r="N49" s="367"/>
      <c r="O49" s="368"/>
      <c r="P49" s="173"/>
      <c r="Q49" s="173"/>
    </row>
    <row r="50" spans="1:17">
      <c r="A50" s="173"/>
      <c r="B50" s="173"/>
      <c r="C50" s="173"/>
      <c r="D50" s="173"/>
      <c r="E50" s="173"/>
      <c r="F50" s="359" t="s">
        <v>51</v>
      </c>
      <c r="G50" s="369"/>
      <c r="H50" s="370"/>
      <c r="I50" s="370"/>
      <c r="J50" s="370"/>
      <c r="K50" s="371"/>
      <c r="L50" s="360"/>
      <c r="M50" s="361"/>
      <c r="N50" s="361"/>
      <c r="O50" s="362"/>
      <c r="P50" s="173"/>
      <c r="Q50" s="173"/>
    </row>
    <row r="51" spans="1:17">
      <c r="A51" s="173"/>
      <c r="B51" s="173"/>
      <c r="C51" s="173"/>
      <c r="D51" s="173"/>
      <c r="E51" s="173"/>
      <c r="F51" s="359"/>
      <c r="G51" s="372"/>
      <c r="H51" s="373"/>
      <c r="I51" s="373"/>
      <c r="J51" s="373"/>
      <c r="K51" s="374"/>
      <c r="L51" s="363"/>
      <c r="M51" s="364"/>
      <c r="N51" s="364"/>
      <c r="O51" s="365"/>
      <c r="P51" s="173"/>
      <c r="Q51" s="173"/>
    </row>
    <row r="52" spans="1:17">
      <c r="A52" s="173"/>
      <c r="B52" s="173"/>
      <c r="C52" s="173"/>
      <c r="D52" s="173"/>
      <c r="E52" s="173"/>
      <c r="F52" s="359"/>
      <c r="G52" s="375"/>
      <c r="H52" s="376"/>
      <c r="I52" s="376"/>
      <c r="J52" s="376"/>
      <c r="K52" s="377"/>
      <c r="L52" s="366"/>
      <c r="M52" s="367"/>
      <c r="N52" s="367"/>
      <c r="O52" s="368"/>
      <c r="P52" s="173"/>
      <c r="Q52" s="173"/>
    </row>
    <row r="53" spans="1:17">
      <c r="A53" s="173"/>
      <c r="B53" s="173"/>
      <c r="C53" s="173"/>
      <c r="D53" s="173"/>
      <c r="E53" s="173"/>
      <c r="F53" s="173"/>
      <c r="G53" s="173"/>
      <c r="H53" s="173"/>
      <c r="I53" s="173"/>
      <c r="J53" s="173"/>
      <c r="K53" s="173"/>
      <c r="L53" s="173"/>
      <c r="M53" s="173"/>
      <c r="N53" s="173"/>
      <c r="O53" s="173"/>
      <c r="P53" s="173"/>
      <c r="Q53" s="173"/>
    </row>
    <row r="54" spans="1:17">
      <c r="B54" s="173"/>
      <c r="C54" s="173"/>
      <c r="D54" s="173"/>
      <c r="E54" s="173"/>
      <c r="F54" s="173"/>
      <c r="G54" s="173"/>
      <c r="H54" s="173"/>
      <c r="I54" s="173"/>
      <c r="J54" s="173"/>
      <c r="K54" s="173"/>
      <c r="L54" s="173"/>
      <c r="M54" s="173"/>
      <c r="N54" s="173"/>
      <c r="O54" s="173"/>
      <c r="P54" s="173"/>
      <c r="Q54" s="173"/>
    </row>
    <row r="55" spans="1:17" ht="25.5" customHeight="1">
      <c r="B55" s="352" t="s">
        <v>25</v>
      </c>
      <c r="C55" s="354" t="s">
        <v>26</v>
      </c>
      <c r="D55" s="355"/>
      <c r="E55" s="355"/>
      <c r="F55" s="355"/>
      <c r="G55" s="355"/>
      <c r="H55" s="355"/>
      <c r="I55" s="355"/>
      <c r="J55" s="355"/>
      <c r="K55" s="355"/>
      <c r="L55" s="355"/>
      <c r="M55" s="355"/>
      <c r="N55" s="356"/>
      <c r="O55" s="357" t="s">
        <v>27</v>
      </c>
      <c r="P55" s="173"/>
      <c r="Q55" s="173"/>
    </row>
    <row r="56" spans="1:17">
      <c r="B56" s="353"/>
      <c r="C56" s="116" t="s">
        <v>28</v>
      </c>
      <c r="D56" s="116" t="s">
        <v>29</v>
      </c>
      <c r="E56" s="116" t="s">
        <v>30</v>
      </c>
      <c r="F56" s="219" t="s">
        <v>31</v>
      </c>
      <c r="G56" s="219" t="s">
        <v>30</v>
      </c>
      <c r="H56" s="220" t="s">
        <v>32</v>
      </c>
      <c r="I56" s="220" t="s">
        <v>32</v>
      </c>
      <c r="J56" s="220" t="s">
        <v>31</v>
      </c>
      <c r="K56" s="220" t="s">
        <v>33</v>
      </c>
      <c r="L56" s="219" t="s">
        <v>34</v>
      </c>
      <c r="M56" s="219" t="s">
        <v>35</v>
      </c>
      <c r="N56" s="219" t="s">
        <v>36</v>
      </c>
      <c r="O56" s="358"/>
      <c r="P56" s="173"/>
      <c r="Q56" s="173"/>
    </row>
    <row r="57" spans="1:17" s="221" customFormat="1" ht="30" customHeight="1">
      <c r="B57" s="222" t="s">
        <v>310</v>
      </c>
      <c r="C57" s="119"/>
      <c r="D57" s="120">
        <v>1</v>
      </c>
      <c r="E57" s="119"/>
      <c r="F57" s="223"/>
      <c r="G57" s="223"/>
      <c r="H57" s="224"/>
      <c r="I57" s="224"/>
      <c r="J57" s="224"/>
      <c r="K57" s="224"/>
      <c r="L57" s="223"/>
      <c r="M57" s="223"/>
      <c r="N57" s="223"/>
      <c r="O57" s="225">
        <f>COUNTA(C57:N57)</f>
        <v>1</v>
      </c>
      <c r="P57" s="226"/>
      <c r="Q57" s="226"/>
    </row>
    <row r="58" spans="1:17" s="221" customFormat="1" ht="45.75" customHeight="1">
      <c r="B58" s="222" t="s">
        <v>311</v>
      </c>
      <c r="C58" s="119"/>
      <c r="D58" s="120"/>
      <c r="E58" s="119">
        <v>1</v>
      </c>
      <c r="F58" s="223">
        <v>1</v>
      </c>
      <c r="G58" s="223"/>
      <c r="H58" s="224"/>
      <c r="I58" s="224"/>
      <c r="J58" s="224"/>
      <c r="K58" s="224"/>
      <c r="L58" s="223"/>
      <c r="M58" s="223"/>
      <c r="N58" s="223"/>
      <c r="O58" s="225">
        <f>COUNTA(C58:N58)</f>
        <v>2</v>
      </c>
      <c r="P58" s="226"/>
      <c r="Q58" s="226"/>
    </row>
    <row r="59" spans="1:17" s="221" customFormat="1" ht="56.25" customHeight="1">
      <c r="B59" s="222" t="s">
        <v>312</v>
      </c>
      <c r="C59" s="119"/>
      <c r="D59" s="120">
        <v>1</v>
      </c>
      <c r="E59" s="119"/>
      <c r="F59" s="223"/>
      <c r="G59" s="223"/>
      <c r="H59" s="224"/>
      <c r="I59" s="224"/>
      <c r="J59" s="224"/>
      <c r="K59" s="224"/>
      <c r="L59" s="223"/>
      <c r="M59" s="223"/>
      <c r="N59" s="223"/>
      <c r="O59" s="225">
        <f>COUNTA(C59:N59)</f>
        <v>1</v>
      </c>
      <c r="P59" s="226"/>
      <c r="Q59" s="226"/>
    </row>
    <row r="60" spans="1:17" s="221" customFormat="1" ht="51">
      <c r="B60" s="222" t="s">
        <v>313</v>
      </c>
      <c r="C60" s="119"/>
      <c r="D60" s="120">
        <v>1</v>
      </c>
      <c r="E60" s="119">
        <v>1</v>
      </c>
      <c r="F60" s="223"/>
      <c r="G60" s="223"/>
      <c r="H60" s="224"/>
      <c r="I60" s="224"/>
      <c r="J60" s="224"/>
      <c r="K60" s="224"/>
      <c r="L60" s="223"/>
      <c r="M60" s="223"/>
      <c r="N60" s="223"/>
      <c r="O60" s="225">
        <f>COUNTA(C60:N60)</f>
        <v>2</v>
      </c>
      <c r="P60" s="226"/>
      <c r="Q60" s="226"/>
    </row>
    <row r="61" spans="1:17" s="221" customFormat="1">
      <c r="B61" s="222"/>
      <c r="C61" s="119"/>
      <c r="D61" s="120"/>
      <c r="E61" s="119"/>
      <c r="F61" s="223"/>
      <c r="G61" s="223"/>
      <c r="H61" s="224"/>
      <c r="I61" s="224"/>
      <c r="J61" s="224"/>
      <c r="K61" s="224"/>
      <c r="L61" s="223"/>
      <c r="M61" s="223"/>
      <c r="N61" s="223"/>
      <c r="O61" s="225"/>
      <c r="P61" s="226"/>
      <c r="Q61" s="226"/>
    </row>
    <row r="62" spans="1:17" s="221" customFormat="1">
      <c r="B62" s="222"/>
      <c r="C62" s="119"/>
      <c r="D62" s="120"/>
      <c r="E62" s="119"/>
      <c r="F62" s="223"/>
      <c r="G62" s="223"/>
      <c r="H62" s="224"/>
      <c r="I62" s="224"/>
      <c r="J62" s="224"/>
      <c r="K62" s="224"/>
      <c r="L62" s="223"/>
      <c r="M62" s="223"/>
      <c r="N62" s="223"/>
      <c r="O62" s="225"/>
      <c r="P62" s="226"/>
      <c r="Q62" s="226"/>
    </row>
    <row r="63" spans="1:17" s="221" customFormat="1" ht="23.25" customHeight="1">
      <c r="B63" s="123"/>
      <c r="C63" s="119"/>
      <c r="D63" s="120"/>
      <c r="E63" s="119"/>
      <c r="F63" s="223"/>
      <c r="G63" s="223"/>
      <c r="H63" s="224"/>
      <c r="I63" s="224"/>
      <c r="J63" s="224"/>
      <c r="K63" s="224"/>
      <c r="L63" s="223"/>
      <c r="M63" s="223"/>
      <c r="N63" s="223"/>
      <c r="O63" s="225"/>
      <c r="P63" s="226"/>
      <c r="Q63" s="226"/>
    </row>
    <row r="64" spans="1:17" s="221" customFormat="1" ht="23.25" customHeight="1">
      <c r="B64" s="123"/>
      <c r="C64" s="119"/>
      <c r="D64" s="120"/>
      <c r="E64" s="119"/>
      <c r="F64" s="223"/>
      <c r="G64" s="223"/>
      <c r="H64" s="224"/>
      <c r="I64" s="224"/>
      <c r="J64" s="224"/>
      <c r="K64" s="224"/>
      <c r="L64" s="223"/>
      <c r="M64" s="223"/>
      <c r="N64" s="223"/>
      <c r="O64" s="225"/>
      <c r="P64" s="226"/>
      <c r="Q64" s="226"/>
    </row>
    <row r="65" spans="2:18" s="221" customFormat="1">
      <c r="B65" s="123"/>
      <c r="C65" s="119"/>
      <c r="D65" s="120"/>
      <c r="E65" s="119"/>
      <c r="F65" s="223"/>
      <c r="G65" s="223"/>
      <c r="H65" s="224"/>
      <c r="I65" s="224"/>
      <c r="J65" s="224"/>
      <c r="K65" s="224"/>
      <c r="L65" s="223"/>
      <c r="M65" s="223"/>
      <c r="N65" s="223"/>
      <c r="O65" s="225"/>
      <c r="P65" s="226"/>
      <c r="Q65" s="226"/>
    </row>
    <row r="66" spans="2:18" s="221" customFormat="1">
      <c r="B66" s="123"/>
      <c r="C66" s="119"/>
      <c r="D66" s="120"/>
      <c r="E66" s="119"/>
      <c r="F66" s="223"/>
      <c r="G66" s="223"/>
      <c r="H66" s="224"/>
      <c r="I66" s="224"/>
      <c r="J66" s="224"/>
      <c r="K66" s="224"/>
      <c r="L66" s="223"/>
      <c r="M66" s="223"/>
      <c r="N66" s="223"/>
      <c r="O66" s="225"/>
      <c r="P66" s="226"/>
      <c r="Q66" s="226"/>
    </row>
    <row r="67" spans="2:18" s="221" customFormat="1">
      <c r="B67" s="123"/>
      <c r="C67" s="119"/>
      <c r="D67" s="120"/>
      <c r="E67" s="119"/>
      <c r="F67" s="223"/>
      <c r="G67" s="223"/>
      <c r="H67" s="224"/>
      <c r="I67" s="224"/>
      <c r="J67" s="224"/>
      <c r="K67" s="224"/>
      <c r="L67" s="223"/>
      <c r="M67" s="223"/>
      <c r="N67" s="223"/>
      <c r="O67" s="225"/>
      <c r="P67" s="226"/>
      <c r="Q67" s="226"/>
    </row>
    <row r="68" spans="2:18" s="221" customFormat="1">
      <c r="B68" s="123"/>
      <c r="C68" s="119"/>
      <c r="D68" s="120"/>
      <c r="E68" s="119"/>
      <c r="F68" s="223"/>
      <c r="G68" s="223"/>
      <c r="H68" s="224"/>
      <c r="I68" s="224"/>
      <c r="J68" s="224"/>
      <c r="K68" s="224"/>
      <c r="L68" s="223"/>
      <c r="M68" s="223"/>
      <c r="N68" s="223"/>
      <c r="O68" s="225"/>
      <c r="P68" s="226"/>
      <c r="Q68" s="226"/>
    </row>
    <row r="69" spans="2:18" s="221" customFormat="1">
      <c r="B69" s="123"/>
      <c r="C69" s="119"/>
      <c r="D69" s="120"/>
      <c r="E69" s="119"/>
      <c r="F69" s="223"/>
      <c r="G69" s="223"/>
      <c r="H69" s="224"/>
      <c r="I69" s="224"/>
      <c r="J69" s="224"/>
      <c r="K69" s="224"/>
      <c r="L69" s="223"/>
      <c r="M69" s="223"/>
      <c r="N69" s="223"/>
      <c r="O69" s="225"/>
      <c r="P69" s="226"/>
      <c r="Q69" s="226"/>
    </row>
    <row r="70" spans="2:18" s="221" customFormat="1">
      <c r="B70" s="123"/>
      <c r="C70" s="119"/>
      <c r="D70" s="120"/>
      <c r="E70" s="119"/>
      <c r="F70" s="223"/>
      <c r="G70" s="223"/>
      <c r="H70" s="224"/>
      <c r="I70" s="224"/>
      <c r="J70" s="224"/>
      <c r="K70" s="224"/>
      <c r="L70" s="223"/>
      <c r="M70" s="223"/>
      <c r="N70" s="223"/>
      <c r="O70" s="225"/>
      <c r="P70" s="226"/>
      <c r="Q70" s="226"/>
    </row>
    <row r="71" spans="2:18" s="221" customFormat="1">
      <c r="B71" s="123"/>
      <c r="C71" s="119"/>
      <c r="D71" s="120"/>
      <c r="E71" s="119"/>
      <c r="F71" s="223"/>
      <c r="G71" s="223"/>
      <c r="H71" s="224"/>
      <c r="I71" s="224"/>
      <c r="J71" s="224"/>
      <c r="K71" s="224"/>
      <c r="L71" s="223"/>
      <c r="M71" s="223"/>
      <c r="N71" s="223"/>
      <c r="O71" s="225"/>
      <c r="P71" s="226"/>
      <c r="Q71" s="226"/>
    </row>
    <row r="72" spans="2:18" s="221" customFormat="1">
      <c r="B72" s="123"/>
      <c r="C72" s="119"/>
      <c r="D72" s="120"/>
      <c r="E72" s="119"/>
      <c r="F72" s="223"/>
      <c r="G72" s="223"/>
      <c r="H72" s="224"/>
      <c r="I72" s="224"/>
      <c r="J72" s="224"/>
      <c r="K72" s="224"/>
      <c r="L72" s="223"/>
      <c r="M72" s="223"/>
      <c r="N72" s="223"/>
      <c r="O72" s="225"/>
      <c r="P72" s="226"/>
      <c r="Q72" s="226"/>
    </row>
    <row r="73" spans="2:18" s="221" customFormat="1">
      <c r="B73" s="123"/>
      <c r="C73" s="119"/>
      <c r="D73" s="120"/>
      <c r="E73" s="119"/>
      <c r="F73" s="223"/>
      <c r="G73" s="223"/>
      <c r="H73" s="224"/>
      <c r="I73" s="224"/>
      <c r="J73" s="224"/>
      <c r="K73" s="224"/>
      <c r="L73" s="223"/>
      <c r="M73" s="223"/>
      <c r="N73" s="223"/>
      <c r="O73" s="225"/>
      <c r="P73" s="226"/>
      <c r="Q73" s="226"/>
    </row>
    <row r="74" spans="2:18" s="221" customFormat="1">
      <c r="B74" s="123"/>
      <c r="C74" s="119"/>
      <c r="D74" s="120"/>
      <c r="E74" s="119"/>
      <c r="F74" s="223"/>
      <c r="G74" s="223"/>
      <c r="H74" s="224"/>
      <c r="I74" s="224"/>
      <c r="J74" s="224"/>
      <c r="K74" s="224"/>
      <c r="L74" s="223"/>
      <c r="M74" s="223"/>
      <c r="N74" s="223"/>
      <c r="O74" s="225"/>
      <c r="P74" s="226"/>
      <c r="Q74" s="226"/>
    </row>
    <row r="75" spans="2:18" s="221" customFormat="1">
      <c r="B75" s="123"/>
      <c r="C75" s="119"/>
      <c r="D75" s="120"/>
      <c r="E75" s="119"/>
      <c r="F75" s="223"/>
      <c r="G75" s="223"/>
      <c r="H75" s="224"/>
      <c r="I75" s="224"/>
      <c r="J75" s="224"/>
      <c r="K75" s="224"/>
      <c r="L75" s="223"/>
      <c r="M75" s="223"/>
      <c r="N75" s="223"/>
      <c r="O75" s="225"/>
      <c r="P75" s="226"/>
      <c r="Q75" s="226"/>
    </row>
    <row r="76" spans="2:18" s="221" customFormat="1">
      <c r="B76" s="123"/>
      <c r="C76" s="119"/>
      <c r="D76" s="120"/>
      <c r="E76" s="119"/>
      <c r="F76" s="223"/>
      <c r="G76" s="223"/>
      <c r="H76" s="224"/>
      <c r="I76" s="224"/>
      <c r="J76" s="224"/>
      <c r="K76" s="224"/>
      <c r="L76" s="223"/>
      <c r="M76" s="223"/>
      <c r="N76" s="223"/>
      <c r="O76" s="225"/>
      <c r="P76" s="226"/>
      <c r="Q76" s="226"/>
    </row>
    <row r="77" spans="2:18" s="221" customFormat="1">
      <c r="B77" s="227"/>
      <c r="C77" s="228"/>
      <c r="D77" s="86"/>
      <c r="E77" s="228"/>
      <c r="F77" s="228"/>
      <c r="G77" s="228"/>
      <c r="H77" s="228"/>
      <c r="I77" s="228"/>
      <c r="J77" s="228"/>
      <c r="K77" s="228"/>
      <c r="L77" s="228"/>
      <c r="M77" s="228"/>
      <c r="N77" s="228"/>
      <c r="O77" s="225">
        <f>COUNTA(C77:N77)</f>
        <v>0</v>
      </c>
      <c r="P77" s="226"/>
      <c r="Q77" s="226"/>
    </row>
    <row r="78" spans="2:18" s="221" customFormat="1">
      <c r="B78" s="229"/>
      <c r="C78" s="228"/>
      <c r="D78" s="74"/>
      <c r="E78" s="228"/>
      <c r="F78" s="228"/>
      <c r="G78" s="228"/>
      <c r="H78" s="228"/>
      <c r="I78" s="228"/>
      <c r="J78" s="228"/>
      <c r="K78" s="228"/>
      <c r="L78" s="228"/>
      <c r="M78" s="228"/>
      <c r="N78" s="228"/>
      <c r="O78" s="225">
        <f>COUNTA(C78:N78)</f>
        <v>0</v>
      </c>
      <c r="P78" s="226"/>
      <c r="Q78" s="226"/>
      <c r="R78" s="226"/>
    </row>
    <row r="79" spans="2:18" s="221" customFormat="1"/>
    <row r="80" spans="2:18" s="221" customFormat="1"/>
    <row r="81" s="221" customFormat="1"/>
    <row r="82" s="221" customFormat="1"/>
    <row r="83" s="221" customFormat="1"/>
    <row r="84" s="221"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56" priority="1">
      <formula>"($C$31&gt;0.9)"</formula>
    </cfRule>
    <cfRule type="cellIs" dxfId="55" priority="2" operator="between">
      <formula>"$C$31=0.6"</formula>
      <formula>"$C$31=0.89"</formula>
    </cfRule>
    <cfRule type="expression" dxfId="54"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12.xml><?xml version="1.0" encoding="utf-8"?>
<worksheet xmlns="http://schemas.openxmlformats.org/spreadsheetml/2006/main" xmlns:r="http://schemas.openxmlformats.org/officeDocument/2006/relationships">
  <dimension ref="A1:T84"/>
  <sheetViews>
    <sheetView view="pageBreakPreview" topLeftCell="A25" zoomScale="70" zoomScaleNormal="100" zoomScaleSheetLayoutView="70" workbookViewId="0">
      <selection activeCell="H20" sqref="H20:I20"/>
    </sheetView>
  </sheetViews>
  <sheetFormatPr baseColWidth="10" defaultRowHeight="12.75"/>
  <cols>
    <col min="1" max="1" width="1.7109375" style="174" customWidth="1"/>
    <col min="2" max="2" width="29.85546875" style="174" customWidth="1"/>
    <col min="3" max="3" width="17.42578125" style="174" customWidth="1"/>
    <col min="4" max="4" width="20.85546875" style="174" customWidth="1"/>
    <col min="5" max="5" width="23.5703125" style="174" customWidth="1"/>
    <col min="6" max="6" width="15.28515625" style="174" customWidth="1"/>
    <col min="7" max="7" width="21.85546875" style="174" customWidth="1"/>
    <col min="8" max="8" width="16.7109375" style="174" customWidth="1"/>
    <col min="9" max="9" width="16.140625" style="174" customWidth="1"/>
    <col min="10" max="10" width="11.42578125" style="174"/>
    <col min="11" max="11" width="8.28515625" style="174" customWidth="1"/>
    <col min="12" max="12" width="8.42578125" style="174" customWidth="1"/>
    <col min="13" max="13" width="10.7109375" style="174" customWidth="1"/>
    <col min="14" max="14" width="11.140625" style="174" bestFit="1" customWidth="1"/>
    <col min="15" max="15" width="10.42578125" style="174" customWidth="1"/>
    <col min="16" max="16384" width="11.42578125" style="174"/>
  </cols>
  <sheetData>
    <row r="1" spans="1:20" ht="36.75" customHeight="1">
      <c r="A1" s="173"/>
      <c r="B1" s="437"/>
      <c r="C1" s="438" t="s">
        <v>70</v>
      </c>
      <c r="D1" s="438"/>
      <c r="E1" s="438"/>
      <c r="F1" s="438"/>
      <c r="G1" s="438"/>
      <c r="H1" s="438"/>
      <c r="I1" s="438"/>
      <c r="J1" s="438"/>
      <c r="K1" s="438"/>
      <c r="L1" s="439"/>
      <c r="M1" s="440" t="s">
        <v>47</v>
      </c>
      <c r="N1" s="441"/>
      <c r="O1" s="442"/>
      <c r="Q1" s="173"/>
    </row>
    <row r="2" spans="1:20" ht="27" customHeight="1" thickBot="1">
      <c r="A2" s="173"/>
      <c r="B2" s="437"/>
      <c r="C2" s="443" t="s">
        <v>71</v>
      </c>
      <c r="D2" s="443"/>
      <c r="E2" s="443"/>
      <c r="F2" s="443"/>
      <c r="G2" s="443"/>
      <c r="H2" s="443"/>
      <c r="I2" s="443"/>
      <c r="J2" s="443"/>
      <c r="K2" s="443"/>
      <c r="L2" s="444"/>
      <c r="M2" s="445" t="s">
        <v>69</v>
      </c>
      <c r="N2" s="446"/>
      <c r="O2" s="447"/>
      <c r="Q2" s="173"/>
    </row>
    <row r="3" spans="1:20" ht="34.5" customHeight="1" thickBot="1">
      <c r="A3" s="173"/>
      <c r="B3" s="437"/>
      <c r="C3" s="443" t="s">
        <v>48</v>
      </c>
      <c r="D3" s="448"/>
      <c r="E3" s="448"/>
      <c r="F3" s="448"/>
      <c r="G3" s="448"/>
      <c r="H3" s="448"/>
      <c r="I3" s="448"/>
      <c r="J3" s="448"/>
      <c r="K3" s="448"/>
      <c r="L3" s="449"/>
      <c r="M3" s="450" t="s">
        <v>1</v>
      </c>
      <c r="N3" s="451"/>
      <c r="O3" s="452"/>
      <c r="Q3" s="173"/>
    </row>
    <row r="4" spans="1:20" ht="15" customHeight="1">
      <c r="A4" s="173"/>
      <c r="B4" s="175"/>
      <c r="C4" s="176"/>
      <c r="D4" s="176"/>
      <c r="E4" s="176"/>
      <c r="F4" s="176"/>
      <c r="G4" s="176"/>
      <c r="H4" s="176"/>
      <c r="I4" s="176"/>
      <c r="J4" s="176"/>
      <c r="K4" s="176"/>
      <c r="L4" s="176"/>
      <c r="M4" s="177"/>
      <c r="N4" s="177"/>
      <c r="Q4" s="173"/>
    </row>
    <row r="5" spans="1:20" ht="33" customHeight="1">
      <c r="A5" s="173"/>
      <c r="B5" s="178" t="s">
        <v>9</v>
      </c>
      <c r="C5" s="423">
        <v>2015</v>
      </c>
      <c r="D5" s="424"/>
      <c r="E5" s="179" t="s">
        <v>10</v>
      </c>
      <c r="F5" s="460" t="s">
        <v>74</v>
      </c>
      <c r="G5" s="461"/>
      <c r="H5" s="461"/>
      <c r="I5" s="461"/>
      <c r="J5" s="461"/>
      <c r="K5" s="461"/>
      <c r="L5" s="461"/>
      <c r="M5" s="461"/>
      <c r="N5" s="461"/>
      <c r="O5" s="462"/>
      <c r="P5" s="180"/>
      <c r="Q5" s="181"/>
      <c r="R5" s="181"/>
      <c r="S5" s="181"/>
      <c r="T5" s="173"/>
    </row>
    <row r="6" spans="1:20" s="173" customFormat="1" ht="6" customHeight="1">
      <c r="B6" s="182"/>
      <c r="C6" s="183"/>
      <c r="D6" s="183"/>
      <c r="E6" s="184"/>
      <c r="F6" s="185"/>
      <c r="G6" s="185"/>
      <c r="H6" s="185"/>
      <c r="I6" s="185"/>
      <c r="J6" s="185"/>
      <c r="K6" s="185"/>
      <c r="L6" s="185"/>
      <c r="M6" s="185"/>
      <c r="N6" s="185"/>
      <c r="O6" s="181"/>
      <c r="P6" s="181"/>
      <c r="Q6" s="181"/>
      <c r="R6" s="181"/>
      <c r="S6" s="181"/>
    </row>
    <row r="7" spans="1:20" ht="36.75" customHeight="1">
      <c r="A7" s="173"/>
      <c r="B7" s="186" t="s">
        <v>64</v>
      </c>
      <c r="C7" s="423" t="s">
        <v>274</v>
      </c>
      <c r="D7" s="424"/>
      <c r="E7" s="179" t="s">
        <v>12</v>
      </c>
      <c r="F7" s="423" t="s">
        <v>275</v>
      </c>
      <c r="G7" s="433"/>
      <c r="H7" s="433"/>
      <c r="I7" s="433"/>
      <c r="J7" s="433"/>
      <c r="K7" s="433"/>
      <c r="L7" s="433"/>
      <c r="M7" s="433"/>
      <c r="N7" s="433"/>
      <c r="O7" s="424"/>
      <c r="P7" s="187"/>
      <c r="Q7" s="187"/>
      <c r="R7" s="187"/>
      <c r="S7" s="187"/>
      <c r="T7" s="173"/>
    </row>
    <row r="8" spans="1:20" ht="6" customHeight="1">
      <c r="A8" s="173"/>
      <c r="B8" s="182"/>
      <c r="C8" s="183"/>
      <c r="D8" s="183"/>
      <c r="E8" s="184"/>
      <c r="F8" s="185"/>
      <c r="G8" s="185"/>
      <c r="H8" s="185"/>
      <c r="I8" s="185"/>
      <c r="J8" s="185"/>
      <c r="K8" s="185"/>
      <c r="L8" s="185"/>
      <c r="M8" s="185"/>
      <c r="N8" s="185"/>
      <c r="O8" s="181"/>
      <c r="P8" s="181"/>
      <c r="Q8" s="181"/>
      <c r="R8" s="181"/>
      <c r="S8" s="181"/>
      <c r="T8" s="173"/>
    </row>
    <row r="9" spans="1:20" ht="43.5" customHeight="1">
      <c r="A9" s="173"/>
      <c r="B9" s="178" t="s">
        <v>13</v>
      </c>
      <c r="C9" s="423" t="s">
        <v>276</v>
      </c>
      <c r="D9" s="424"/>
      <c r="E9" s="179" t="s">
        <v>65</v>
      </c>
      <c r="F9" s="460" t="s">
        <v>277</v>
      </c>
      <c r="G9" s="461"/>
      <c r="H9" s="461"/>
      <c r="I9" s="461"/>
      <c r="J9" s="461"/>
      <c r="K9" s="461"/>
      <c r="L9" s="461"/>
      <c r="M9" s="461"/>
      <c r="N9" s="461"/>
      <c r="O9" s="462"/>
      <c r="P9" s="180"/>
      <c r="Q9" s="180"/>
      <c r="R9" s="180"/>
      <c r="S9" s="180"/>
      <c r="T9" s="173"/>
    </row>
    <row r="10" spans="1:20" ht="10.5" customHeight="1">
      <c r="A10" s="173"/>
      <c r="B10" s="182"/>
      <c r="C10" s="183"/>
      <c r="D10" s="183"/>
      <c r="E10" s="184"/>
      <c r="F10" s="185"/>
      <c r="G10" s="185"/>
      <c r="H10" s="185"/>
      <c r="I10" s="185"/>
      <c r="J10" s="185"/>
      <c r="K10" s="185"/>
      <c r="L10" s="185"/>
      <c r="M10" s="185"/>
      <c r="N10" s="185"/>
      <c r="O10" s="181"/>
      <c r="P10" s="181"/>
      <c r="Q10" s="181"/>
      <c r="R10" s="181"/>
      <c r="S10" s="181"/>
      <c r="T10" s="173"/>
    </row>
    <row r="11" spans="1:20" ht="54" customHeight="1">
      <c r="A11" s="173"/>
      <c r="B11" s="188" t="s">
        <v>15</v>
      </c>
      <c r="C11" s="423" t="s">
        <v>278</v>
      </c>
      <c r="D11" s="424"/>
      <c r="E11" s="179" t="s">
        <v>66</v>
      </c>
      <c r="F11" s="453" t="s">
        <v>279</v>
      </c>
      <c r="G11" s="453"/>
      <c r="H11" s="453"/>
      <c r="I11" s="453"/>
      <c r="J11" s="453"/>
      <c r="K11" s="453"/>
      <c r="L11" s="453"/>
      <c r="M11" s="453"/>
      <c r="N11" s="453"/>
      <c r="O11" s="453"/>
      <c r="P11" s="187"/>
      <c r="Q11" s="187"/>
      <c r="R11" s="187"/>
      <c r="S11" s="187"/>
      <c r="T11" s="173"/>
    </row>
    <row r="12" spans="1:20" ht="6.75" customHeight="1">
      <c r="A12" s="173"/>
      <c r="B12" s="189"/>
      <c r="C12" s="183"/>
      <c r="D12" s="183"/>
      <c r="E12" s="190"/>
      <c r="F12" s="185"/>
      <c r="G12" s="185"/>
      <c r="H12" s="185"/>
      <c r="I12" s="185"/>
      <c r="J12" s="185"/>
      <c r="K12" s="185"/>
      <c r="L12" s="185"/>
      <c r="M12" s="185"/>
      <c r="N12" s="185"/>
      <c r="O12" s="181"/>
      <c r="P12" s="181"/>
      <c r="Q12" s="181"/>
      <c r="R12" s="181"/>
      <c r="S12" s="181"/>
      <c r="T12" s="173"/>
    </row>
    <row r="13" spans="1:20" ht="51.75" customHeight="1">
      <c r="A13" s="173"/>
      <c r="B13" s="188" t="s">
        <v>16</v>
      </c>
      <c r="C13" s="423" t="s">
        <v>280</v>
      </c>
      <c r="D13" s="424"/>
      <c r="E13" s="179" t="s">
        <v>67</v>
      </c>
      <c r="F13" s="454" t="s">
        <v>281</v>
      </c>
      <c r="G13" s="455"/>
      <c r="H13" s="455"/>
      <c r="I13" s="455"/>
      <c r="J13" s="455"/>
      <c r="K13" s="455"/>
      <c r="L13" s="455"/>
      <c r="M13" s="455"/>
      <c r="N13" s="455"/>
      <c r="O13" s="456"/>
      <c r="P13" s="187"/>
      <c r="Q13" s="187"/>
      <c r="R13" s="187"/>
      <c r="S13" s="187"/>
      <c r="T13" s="173"/>
    </row>
    <row r="14" spans="1:20" ht="8.25" customHeight="1">
      <c r="B14" s="191"/>
      <c r="F14" s="192"/>
      <c r="G14" s="192"/>
      <c r="H14" s="192"/>
      <c r="I14" s="192"/>
      <c r="J14" s="192"/>
      <c r="K14" s="192"/>
      <c r="L14" s="192"/>
      <c r="M14" s="192"/>
      <c r="N14" s="192"/>
    </row>
    <row r="15" spans="1:20" ht="51" customHeight="1">
      <c r="B15" s="193" t="s">
        <v>20</v>
      </c>
      <c r="C15" s="466" t="s">
        <v>379</v>
      </c>
      <c r="D15" s="466"/>
      <c r="E15" s="194" t="s">
        <v>68</v>
      </c>
      <c r="F15" s="430" t="s">
        <v>314</v>
      </c>
      <c r="G15" s="431"/>
      <c r="H15" s="431"/>
      <c r="I15" s="431"/>
      <c r="J15" s="431"/>
      <c r="K15" s="431"/>
      <c r="L15" s="431"/>
      <c r="M15" s="431"/>
      <c r="N15" s="431"/>
      <c r="O15" s="432"/>
    </row>
    <row r="16" spans="1:20" ht="24.75" customHeight="1">
      <c r="B16" s="195"/>
      <c r="C16" s="175"/>
      <c r="D16" s="196"/>
      <c r="E16" s="196"/>
      <c r="F16" s="175"/>
    </row>
    <row r="17" spans="2:11" ht="16.5" thickBot="1">
      <c r="B17" s="415" t="s">
        <v>18</v>
      </c>
      <c r="C17" s="415"/>
      <c r="D17" s="415"/>
      <c r="E17" s="415"/>
      <c r="F17" s="415"/>
      <c r="G17" s="415"/>
      <c r="H17" s="415"/>
    </row>
    <row r="18" spans="2:11" ht="12.75" customHeight="1">
      <c r="B18" s="416" t="s">
        <v>19</v>
      </c>
      <c r="C18" s="418" t="s">
        <v>39</v>
      </c>
      <c r="D18" s="420" t="s">
        <v>21</v>
      </c>
      <c r="E18" s="421"/>
      <c r="F18" s="421"/>
      <c r="G18" s="422"/>
      <c r="H18" s="357" t="s">
        <v>41</v>
      </c>
      <c r="I18" s="357" t="s">
        <v>42</v>
      </c>
      <c r="J18" s="408" t="s">
        <v>61</v>
      </c>
      <c r="K18" s="408"/>
    </row>
    <row r="19" spans="2:11" ht="41.25" customHeight="1">
      <c r="B19" s="417"/>
      <c r="C19" s="419"/>
      <c r="D19" s="164" t="s">
        <v>22</v>
      </c>
      <c r="E19" s="112" t="s">
        <v>23</v>
      </c>
      <c r="F19" s="112" t="s">
        <v>24</v>
      </c>
      <c r="G19" s="112" t="s">
        <v>72</v>
      </c>
      <c r="H19" s="358"/>
      <c r="I19" s="358"/>
      <c r="J19" s="408"/>
      <c r="K19" s="408"/>
    </row>
    <row r="20" spans="2:11" ht="126.75" customHeight="1">
      <c r="B20" s="197" t="s">
        <v>315</v>
      </c>
      <c r="C20" s="230">
        <v>0.14280000000000001</v>
      </c>
      <c r="D20" s="198" t="s">
        <v>316</v>
      </c>
      <c r="E20" s="199">
        <v>100</v>
      </c>
      <c r="F20" s="199" t="s">
        <v>127</v>
      </c>
      <c r="G20" s="200" t="s">
        <v>317</v>
      </c>
      <c r="H20" s="201"/>
      <c r="I20" s="202"/>
      <c r="J20" s="409">
        <v>1</v>
      </c>
      <c r="K20" s="409"/>
    </row>
    <row r="22" spans="2:11" ht="15.75">
      <c r="B22" s="410" t="s">
        <v>37</v>
      </c>
      <c r="C22" s="410"/>
      <c r="D22" s="410"/>
      <c r="E22" s="410"/>
      <c r="F22" s="410"/>
      <c r="G22" s="410"/>
      <c r="H22" s="410"/>
      <c r="J22" s="174" t="s">
        <v>62</v>
      </c>
    </row>
    <row r="23" spans="2:11">
      <c r="J23" s="174" t="s">
        <v>63</v>
      </c>
    </row>
    <row r="24" spans="2:11" ht="21" customHeight="1" thickBot="1">
      <c r="B24" s="411" t="s">
        <v>58</v>
      </c>
      <c r="C24" s="411"/>
      <c r="D24" s="411"/>
      <c r="E24" s="411"/>
      <c r="F24" s="411"/>
      <c r="G24" s="411"/>
      <c r="H24" s="411"/>
    </row>
    <row r="25" spans="2:11" ht="13.5" thickBot="1">
      <c r="B25" s="203" t="s">
        <v>59</v>
      </c>
      <c r="C25" s="204" t="s">
        <v>2</v>
      </c>
      <c r="D25" s="205" t="s">
        <v>3</v>
      </c>
      <c r="E25" s="205" t="s">
        <v>4</v>
      </c>
      <c r="F25" s="205" t="s">
        <v>5</v>
      </c>
      <c r="G25" s="205" t="s">
        <v>6</v>
      </c>
      <c r="H25" s="206" t="s">
        <v>7</v>
      </c>
    </row>
    <row r="26" spans="2:11" ht="39.75" customHeight="1">
      <c r="B26" s="207" t="s">
        <v>83</v>
      </c>
      <c r="C26" s="62"/>
      <c r="D26" s="63"/>
      <c r="E26" s="63"/>
      <c r="F26" s="63"/>
      <c r="G26" s="63"/>
      <c r="H26" s="64"/>
    </row>
    <row r="27" spans="2:11" ht="51.75" customHeight="1" thickBot="1">
      <c r="B27" s="208" t="s">
        <v>84</v>
      </c>
      <c r="C27" s="209">
        <f>E20</f>
        <v>100</v>
      </c>
      <c r="D27" s="210">
        <f>E20</f>
        <v>100</v>
      </c>
      <c r="E27" s="210">
        <f>E20</f>
        <v>100</v>
      </c>
      <c r="F27" s="210">
        <f>E20</f>
        <v>100</v>
      </c>
      <c r="G27" s="210">
        <f>E20</f>
        <v>100</v>
      </c>
      <c r="H27" s="210">
        <f>E20</f>
        <v>100</v>
      </c>
    </row>
    <row r="28" spans="2:11" ht="29.25" customHeight="1" thickBot="1">
      <c r="B28" s="211"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212"/>
      <c r="C29" s="7" t="e">
        <f>C7=#REF!*1.3</f>
        <v>#REF!</v>
      </c>
      <c r="D29" s="7" t="e">
        <f>#REF!*1.3</f>
        <v>#REF!</v>
      </c>
      <c r="E29" s="7" t="e">
        <f>#REF!*1.3</f>
        <v>#REF!</v>
      </c>
      <c r="F29" s="7" t="e">
        <f>#REF!*1.3</f>
        <v>#REF!</v>
      </c>
      <c r="G29" s="7" t="e">
        <f>#REF!*1.3</f>
        <v>#REF!</v>
      </c>
      <c r="H29" s="7" t="e">
        <f>#REF!*1.3</f>
        <v>#REF!</v>
      </c>
    </row>
    <row r="30" spans="2:11" ht="24.75" customHeight="1" thickBot="1">
      <c r="B30" s="412" t="s">
        <v>57</v>
      </c>
      <c r="C30" s="412"/>
      <c r="D30" s="412"/>
      <c r="E30" s="412"/>
      <c r="F30" s="412"/>
      <c r="G30" s="412"/>
      <c r="H30" s="412"/>
    </row>
    <row r="31" spans="2:11" ht="40.5" customHeight="1" thickBot="1">
      <c r="B31" s="213" t="s">
        <v>44</v>
      </c>
      <c r="C31" s="214"/>
      <c r="D31" s="214"/>
      <c r="E31" s="214"/>
      <c r="F31" s="214"/>
      <c r="G31" s="214"/>
      <c r="H31" s="215"/>
    </row>
    <row r="32" spans="2:11" ht="26.25" thickBot="1">
      <c r="B32" s="213"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413" t="s">
        <v>8</v>
      </c>
      <c r="C34" s="413"/>
      <c r="D34" s="413"/>
      <c r="E34" s="413"/>
      <c r="G34" s="414" t="s">
        <v>52</v>
      </c>
      <c r="H34" s="414"/>
      <c r="I34" s="414"/>
      <c r="J34" s="216"/>
      <c r="K34" s="216"/>
      <c r="L34" s="388" t="s">
        <v>53</v>
      </c>
      <c r="M34" s="388"/>
      <c r="N34" s="388"/>
      <c r="O34" s="388"/>
    </row>
    <row r="35" spans="1:17" ht="12" customHeight="1">
      <c r="A35" s="173"/>
      <c r="B35" s="173"/>
      <c r="C35" s="217"/>
      <c r="D35" s="218"/>
      <c r="E35" s="218"/>
      <c r="F35" s="359" t="s">
        <v>49</v>
      </c>
      <c r="G35" s="389"/>
      <c r="H35" s="390"/>
      <c r="I35" s="390"/>
      <c r="J35" s="390"/>
      <c r="K35" s="391"/>
      <c r="L35" s="398"/>
      <c r="M35" s="399"/>
      <c r="N35" s="399"/>
      <c r="O35" s="400"/>
    </row>
    <row r="36" spans="1:17" ht="9" customHeight="1">
      <c r="A36" s="173"/>
      <c r="B36" s="173"/>
      <c r="C36" s="217"/>
      <c r="D36" s="173"/>
      <c r="E36" s="173"/>
      <c r="F36" s="359"/>
      <c r="G36" s="392"/>
      <c r="H36" s="393"/>
      <c r="I36" s="393"/>
      <c r="J36" s="393"/>
      <c r="K36" s="394"/>
      <c r="L36" s="401"/>
      <c r="M36" s="402"/>
      <c r="N36" s="402"/>
      <c r="O36" s="403"/>
      <c r="P36" s="173"/>
      <c r="Q36" s="173"/>
    </row>
    <row r="37" spans="1:17" ht="29.25" customHeight="1">
      <c r="A37" s="173"/>
      <c r="B37" s="173"/>
      <c r="C37" s="173"/>
      <c r="D37" s="173"/>
      <c r="E37" s="173"/>
      <c r="F37" s="359"/>
      <c r="G37" s="395"/>
      <c r="H37" s="396"/>
      <c r="I37" s="396"/>
      <c r="J37" s="396"/>
      <c r="K37" s="397"/>
      <c r="L37" s="404"/>
      <c r="M37" s="405"/>
      <c r="N37" s="405"/>
      <c r="O37" s="406"/>
      <c r="P37" s="173"/>
      <c r="Q37" s="173"/>
    </row>
    <row r="38" spans="1:17">
      <c r="A38" s="173"/>
      <c r="B38" s="173"/>
      <c r="C38" s="173"/>
      <c r="D38" s="173"/>
      <c r="E38" s="173"/>
      <c r="F38" s="359" t="s">
        <v>54</v>
      </c>
      <c r="G38" s="378"/>
      <c r="H38" s="379"/>
      <c r="I38" s="379"/>
      <c r="J38" s="379"/>
      <c r="K38" s="380"/>
      <c r="L38" s="407"/>
      <c r="M38" s="407"/>
      <c r="N38" s="407"/>
      <c r="O38" s="407"/>
      <c r="P38" s="173"/>
      <c r="Q38" s="173"/>
    </row>
    <row r="39" spans="1:17">
      <c r="A39" s="173"/>
      <c r="B39" s="173"/>
      <c r="C39" s="173"/>
      <c r="D39" s="173"/>
      <c r="E39" s="173"/>
      <c r="F39" s="359"/>
      <c r="G39" s="381"/>
      <c r="H39" s="382"/>
      <c r="I39" s="382"/>
      <c r="J39" s="382"/>
      <c r="K39" s="383"/>
      <c r="L39" s="407"/>
      <c r="M39" s="407"/>
      <c r="N39" s="407"/>
      <c r="O39" s="407"/>
      <c r="P39" s="173"/>
      <c r="Q39" s="173"/>
    </row>
    <row r="40" spans="1:17" ht="15" customHeight="1">
      <c r="A40" s="173"/>
      <c r="B40" s="173"/>
      <c r="C40" s="173"/>
      <c r="D40" s="173"/>
      <c r="E40" s="173"/>
      <c r="F40" s="359"/>
      <c r="G40" s="384"/>
      <c r="H40" s="385"/>
      <c r="I40" s="385"/>
      <c r="J40" s="385"/>
      <c r="K40" s="386"/>
      <c r="L40" s="407"/>
      <c r="M40" s="407"/>
      <c r="N40" s="407"/>
      <c r="O40" s="407"/>
      <c r="P40" s="173"/>
      <c r="Q40" s="173"/>
    </row>
    <row r="41" spans="1:17">
      <c r="A41" s="173"/>
      <c r="B41" s="173"/>
      <c r="C41" s="173"/>
      <c r="D41" s="173"/>
      <c r="E41" s="173"/>
      <c r="F41" s="359" t="s">
        <v>55</v>
      </c>
      <c r="G41" s="378"/>
      <c r="H41" s="379"/>
      <c r="I41" s="379"/>
      <c r="J41" s="379"/>
      <c r="K41" s="380"/>
      <c r="L41" s="378"/>
      <c r="M41" s="379"/>
      <c r="N41" s="379"/>
      <c r="O41" s="380"/>
      <c r="P41" s="173"/>
      <c r="Q41" s="173"/>
    </row>
    <row r="42" spans="1:17">
      <c r="A42" s="173"/>
      <c r="B42" s="173"/>
      <c r="C42" s="173"/>
      <c r="D42" s="173"/>
      <c r="E42" s="173"/>
      <c r="F42" s="359"/>
      <c r="G42" s="381"/>
      <c r="H42" s="382"/>
      <c r="I42" s="382"/>
      <c r="J42" s="382"/>
      <c r="K42" s="383"/>
      <c r="L42" s="381"/>
      <c r="M42" s="382"/>
      <c r="N42" s="382"/>
      <c r="O42" s="383"/>
      <c r="P42" s="173"/>
      <c r="Q42" s="173"/>
    </row>
    <row r="43" spans="1:17" ht="16.5" customHeight="1">
      <c r="A43" s="173"/>
      <c r="B43" s="173"/>
      <c r="C43" s="173"/>
      <c r="D43" s="173"/>
      <c r="E43" s="173"/>
      <c r="F43" s="359"/>
      <c r="G43" s="384"/>
      <c r="H43" s="385"/>
      <c r="I43" s="385"/>
      <c r="J43" s="385"/>
      <c r="K43" s="386"/>
      <c r="L43" s="384"/>
      <c r="M43" s="385"/>
      <c r="N43" s="385"/>
      <c r="O43" s="386"/>
      <c r="P43" s="173"/>
      <c r="Q43" s="173"/>
    </row>
    <row r="44" spans="1:17" ht="36" customHeight="1">
      <c r="A44" s="173"/>
      <c r="B44" s="173"/>
      <c r="C44" s="173"/>
      <c r="D44" s="173"/>
      <c r="E44" s="173"/>
      <c r="F44" s="359" t="s">
        <v>50</v>
      </c>
      <c r="G44" s="378"/>
      <c r="H44" s="379"/>
      <c r="I44" s="379"/>
      <c r="J44" s="379"/>
      <c r="K44" s="380"/>
      <c r="L44" s="387"/>
      <c r="M44" s="387"/>
      <c r="N44" s="387"/>
      <c r="O44" s="387"/>
      <c r="P44" s="173"/>
      <c r="Q44" s="173"/>
    </row>
    <row r="45" spans="1:17">
      <c r="A45" s="173"/>
      <c r="B45" s="173"/>
      <c r="C45" s="173"/>
      <c r="D45" s="173"/>
      <c r="E45" s="173"/>
      <c r="F45" s="359"/>
      <c r="G45" s="381"/>
      <c r="H45" s="382"/>
      <c r="I45" s="382"/>
      <c r="J45" s="382"/>
      <c r="K45" s="383"/>
      <c r="L45" s="387"/>
      <c r="M45" s="387"/>
      <c r="N45" s="387"/>
      <c r="O45" s="387"/>
      <c r="P45" s="173"/>
      <c r="Q45" s="173"/>
    </row>
    <row r="46" spans="1:17">
      <c r="A46" s="173"/>
      <c r="B46" s="173"/>
      <c r="C46" s="173"/>
      <c r="D46" s="173"/>
      <c r="E46" s="173"/>
      <c r="F46" s="359"/>
      <c r="G46" s="384"/>
      <c r="H46" s="385"/>
      <c r="I46" s="385"/>
      <c r="J46" s="385"/>
      <c r="K46" s="386"/>
      <c r="L46" s="387"/>
      <c r="M46" s="387"/>
      <c r="N46" s="387"/>
      <c r="O46" s="387"/>
      <c r="P46" s="173"/>
      <c r="Q46" s="173"/>
    </row>
    <row r="47" spans="1:17">
      <c r="A47" s="173"/>
      <c r="B47" s="173"/>
      <c r="C47" s="173"/>
      <c r="D47" s="173"/>
      <c r="E47" s="173"/>
      <c r="F47" s="359" t="s">
        <v>56</v>
      </c>
      <c r="G47" s="360"/>
      <c r="H47" s="361"/>
      <c r="I47" s="361"/>
      <c r="J47" s="361"/>
      <c r="K47" s="362"/>
      <c r="L47" s="360"/>
      <c r="M47" s="361"/>
      <c r="N47" s="361"/>
      <c r="O47" s="362"/>
      <c r="P47" s="173"/>
      <c r="Q47" s="173"/>
    </row>
    <row r="48" spans="1:17">
      <c r="A48" s="173"/>
      <c r="B48" s="173"/>
      <c r="C48" s="173"/>
      <c r="D48" s="173"/>
      <c r="E48" s="173"/>
      <c r="F48" s="359"/>
      <c r="G48" s="363"/>
      <c r="H48" s="364"/>
      <c r="I48" s="364"/>
      <c r="J48" s="364"/>
      <c r="K48" s="365"/>
      <c r="L48" s="363"/>
      <c r="M48" s="364"/>
      <c r="N48" s="364"/>
      <c r="O48" s="365"/>
      <c r="P48" s="173"/>
      <c r="Q48" s="173"/>
    </row>
    <row r="49" spans="1:17">
      <c r="A49" s="173"/>
      <c r="B49" s="173"/>
      <c r="C49" s="173"/>
      <c r="D49" s="173"/>
      <c r="E49" s="173"/>
      <c r="F49" s="359"/>
      <c r="G49" s="366"/>
      <c r="H49" s="367"/>
      <c r="I49" s="367"/>
      <c r="J49" s="367"/>
      <c r="K49" s="368"/>
      <c r="L49" s="366"/>
      <c r="M49" s="367"/>
      <c r="N49" s="367"/>
      <c r="O49" s="368"/>
      <c r="P49" s="173"/>
      <c r="Q49" s="173"/>
    </row>
    <row r="50" spans="1:17">
      <c r="A50" s="173"/>
      <c r="B50" s="173"/>
      <c r="C50" s="173"/>
      <c r="D50" s="173"/>
      <c r="E50" s="173"/>
      <c r="F50" s="359" t="s">
        <v>51</v>
      </c>
      <c r="G50" s="369"/>
      <c r="H50" s="370"/>
      <c r="I50" s="370"/>
      <c r="J50" s="370"/>
      <c r="K50" s="371"/>
      <c r="L50" s="360"/>
      <c r="M50" s="361"/>
      <c r="N50" s="361"/>
      <c r="O50" s="362"/>
      <c r="P50" s="173"/>
      <c r="Q50" s="173"/>
    </row>
    <row r="51" spans="1:17">
      <c r="A51" s="173"/>
      <c r="B51" s="173"/>
      <c r="C51" s="173"/>
      <c r="D51" s="173"/>
      <c r="E51" s="173"/>
      <c r="F51" s="359"/>
      <c r="G51" s="372"/>
      <c r="H51" s="373"/>
      <c r="I51" s="373"/>
      <c r="J51" s="373"/>
      <c r="K51" s="374"/>
      <c r="L51" s="363"/>
      <c r="M51" s="364"/>
      <c r="N51" s="364"/>
      <c r="O51" s="365"/>
      <c r="P51" s="173"/>
      <c r="Q51" s="173"/>
    </row>
    <row r="52" spans="1:17">
      <c r="A52" s="173"/>
      <c r="B52" s="173"/>
      <c r="C52" s="173"/>
      <c r="D52" s="173"/>
      <c r="E52" s="173"/>
      <c r="F52" s="359"/>
      <c r="G52" s="375"/>
      <c r="H52" s="376"/>
      <c r="I52" s="376"/>
      <c r="J52" s="376"/>
      <c r="K52" s="377"/>
      <c r="L52" s="366"/>
      <c r="M52" s="367"/>
      <c r="N52" s="367"/>
      <c r="O52" s="368"/>
      <c r="P52" s="173"/>
      <c r="Q52" s="173"/>
    </row>
    <row r="53" spans="1:17">
      <c r="A53" s="173"/>
      <c r="B53" s="173"/>
      <c r="C53" s="173"/>
      <c r="D53" s="173"/>
      <c r="E53" s="173"/>
      <c r="F53" s="173"/>
      <c r="G53" s="173"/>
      <c r="H53" s="173"/>
      <c r="I53" s="173"/>
      <c r="J53" s="173"/>
      <c r="K53" s="173"/>
      <c r="L53" s="173"/>
      <c r="M53" s="173"/>
      <c r="N53" s="173"/>
      <c r="O53" s="173"/>
      <c r="P53" s="173"/>
      <c r="Q53" s="173"/>
    </row>
    <row r="54" spans="1:17">
      <c r="B54" s="173"/>
      <c r="C54" s="173"/>
      <c r="D54" s="173"/>
      <c r="E54" s="173"/>
      <c r="F54" s="173"/>
      <c r="G54" s="173"/>
      <c r="H54" s="173"/>
      <c r="I54" s="173"/>
      <c r="J54" s="173"/>
      <c r="K54" s="173"/>
      <c r="L54" s="173"/>
      <c r="M54" s="173"/>
      <c r="N54" s="173"/>
      <c r="O54" s="173"/>
      <c r="P54" s="173"/>
      <c r="Q54" s="173"/>
    </row>
    <row r="55" spans="1:17" ht="25.5" customHeight="1">
      <c r="B55" s="352" t="s">
        <v>25</v>
      </c>
      <c r="C55" s="354" t="s">
        <v>26</v>
      </c>
      <c r="D55" s="355"/>
      <c r="E55" s="355"/>
      <c r="F55" s="355"/>
      <c r="G55" s="355"/>
      <c r="H55" s="355"/>
      <c r="I55" s="355"/>
      <c r="J55" s="355"/>
      <c r="K55" s="355"/>
      <c r="L55" s="355"/>
      <c r="M55" s="355"/>
      <c r="N55" s="356"/>
      <c r="O55" s="357" t="s">
        <v>27</v>
      </c>
      <c r="P55" s="173"/>
      <c r="Q55" s="173"/>
    </row>
    <row r="56" spans="1:17">
      <c r="B56" s="353"/>
      <c r="C56" s="116" t="s">
        <v>28</v>
      </c>
      <c r="D56" s="116" t="s">
        <v>29</v>
      </c>
      <c r="E56" s="116" t="s">
        <v>30</v>
      </c>
      <c r="F56" s="219" t="s">
        <v>31</v>
      </c>
      <c r="G56" s="219" t="s">
        <v>30</v>
      </c>
      <c r="H56" s="220" t="s">
        <v>32</v>
      </c>
      <c r="I56" s="220" t="s">
        <v>32</v>
      </c>
      <c r="J56" s="220" t="s">
        <v>31</v>
      </c>
      <c r="K56" s="220" t="s">
        <v>33</v>
      </c>
      <c r="L56" s="219" t="s">
        <v>34</v>
      </c>
      <c r="M56" s="219" t="s">
        <v>35</v>
      </c>
      <c r="N56" s="219" t="s">
        <v>36</v>
      </c>
      <c r="O56" s="358"/>
      <c r="P56" s="173"/>
      <c r="Q56" s="173"/>
    </row>
    <row r="57" spans="1:17" s="221" customFormat="1" ht="30" customHeight="1">
      <c r="B57" s="222" t="s">
        <v>318</v>
      </c>
      <c r="C57" s="119">
        <v>1</v>
      </c>
      <c r="D57" s="120">
        <v>1</v>
      </c>
      <c r="E57" s="119">
        <v>1</v>
      </c>
      <c r="F57" s="223">
        <v>1</v>
      </c>
      <c r="G57" s="223">
        <v>1</v>
      </c>
      <c r="H57" s="224">
        <v>1</v>
      </c>
      <c r="I57" s="224">
        <v>1</v>
      </c>
      <c r="J57" s="224">
        <v>1</v>
      </c>
      <c r="K57" s="224">
        <v>1</v>
      </c>
      <c r="L57" s="223">
        <v>1</v>
      </c>
      <c r="M57" s="223">
        <v>1</v>
      </c>
      <c r="N57" s="223">
        <v>1</v>
      </c>
      <c r="O57" s="225">
        <f>COUNTA(C57:N57)</f>
        <v>12</v>
      </c>
      <c r="P57" s="226"/>
      <c r="Q57" s="226"/>
    </row>
    <row r="58" spans="1:17" s="221" customFormat="1" ht="51">
      <c r="B58" s="222" t="s">
        <v>319</v>
      </c>
      <c r="C58" s="119"/>
      <c r="D58" s="120">
        <v>1</v>
      </c>
      <c r="E58" s="119"/>
      <c r="F58" s="223"/>
      <c r="G58" s="223"/>
      <c r="H58" s="224"/>
      <c r="I58" s="224"/>
      <c r="J58" s="224"/>
      <c r="K58" s="224"/>
      <c r="L58" s="223"/>
      <c r="M58" s="223"/>
      <c r="N58" s="223"/>
      <c r="O58" s="225">
        <f>COUNTA(C58:N58)</f>
        <v>1</v>
      </c>
      <c r="P58" s="226"/>
      <c r="Q58" s="226"/>
    </row>
    <row r="59" spans="1:17" s="221" customFormat="1" ht="42.75" customHeight="1">
      <c r="B59" s="222" t="s">
        <v>320</v>
      </c>
      <c r="C59" s="119"/>
      <c r="D59" s="120"/>
      <c r="E59" s="119"/>
      <c r="F59" s="223"/>
      <c r="G59" s="223"/>
      <c r="H59" s="224">
        <v>1</v>
      </c>
      <c r="I59" s="224"/>
      <c r="J59" s="224"/>
      <c r="K59" s="224"/>
      <c r="L59" s="223"/>
      <c r="M59" s="223"/>
      <c r="N59" s="223">
        <v>1</v>
      </c>
      <c r="O59" s="225">
        <f>COUNTA(C59:N59)</f>
        <v>2</v>
      </c>
      <c r="P59" s="226"/>
      <c r="Q59" s="226"/>
    </row>
    <row r="60" spans="1:17" s="221" customFormat="1" ht="38.25">
      <c r="B60" s="222" t="s">
        <v>321</v>
      </c>
      <c r="C60" s="119"/>
      <c r="D60" s="120">
        <v>1</v>
      </c>
      <c r="E60" s="119"/>
      <c r="F60" s="223"/>
      <c r="G60" s="223"/>
      <c r="H60" s="224"/>
      <c r="I60" s="224"/>
      <c r="J60" s="224"/>
      <c r="K60" s="224"/>
      <c r="L60" s="223"/>
      <c r="M60" s="223"/>
      <c r="N60" s="223"/>
      <c r="O60" s="225">
        <f>COUNTA(C60:N60)</f>
        <v>1</v>
      </c>
      <c r="P60" s="226"/>
      <c r="Q60" s="226"/>
    </row>
    <row r="61" spans="1:17" s="221" customFormat="1" ht="38.25">
      <c r="B61" s="222" t="s">
        <v>322</v>
      </c>
      <c r="C61" s="119"/>
      <c r="D61" s="120">
        <v>1</v>
      </c>
      <c r="E61" s="119"/>
      <c r="F61" s="223"/>
      <c r="G61" s="223"/>
      <c r="H61" s="224"/>
      <c r="I61" s="224"/>
      <c r="J61" s="224"/>
      <c r="K61" s="224"/>
      <c r="L61" s="223"/>
      <c r="M61" s="223"/>
      <c r="N61" s="223"/>
      <c r="O61" s="225">
        <f>COUNTA(C61:N61)</f>
        <v>1</v>
      </c>
      <c r="P61" s="226"/>
      <c r="Q61" s="226"/>
    </row>
    <row r="62" spans="1:17" s="221" customFormat="1">
      <c r="B62" s="222"/>
      <c r="C62" s="119"/>
      <c r="D62" s="120"/>
      <c r="E62" s="119"/>
      <c r="F62" s="223"/>
      <c r="G62" s="223"/>
      <c r="H62" s="224"/>
      <c r="I62" s="224"/>
      <c r="J62" s="224"/>
      <c r="K62" s="224"/>
      <c r="L62" s="223"/>
      <c r="M62" s="223"/>
      <c r="N62" s="223"/>
      <c r="O62" s="225"/>
      <c r="P62" s="226"/>
      <c r="Q62" s="226"/>
    </row>
    <row r="63" spans="1:17" s="221" customFormat="1" ht="23.25" customHeight="1">
      <c r="B63" s="123"/>
      <c r="C63" s="119"/>
      <c r="D63" s="120"/>
      <c r="E63" s="119"/>
      <c r="F63" s="223"/>
      <c r="G63" s="223"/>
      <c r="H63" s="224"/>
      <c r="I63" s="224"/>
      <c r="J63" s="224"/>
      <c r="K63" s="224"/>
      <c r="L63" s="223"/>
      <c r="M63" s="223"/>
      <c r="N63" s="223"/>
      <c r="O63" s="225"/>
      <c r="P63" s="226"/>
      <c r="Q63" s="226"/>
    </row>
    <row r="64" spans="1:17" s="221" customFormat="1" ht="23.25" customHeight="1">
      <c r="B64" s="123"/>
      <c r="C64" s="119"/>
      <c r="D64" s="120"/>
      <c r="E64" s="119"/>
      <c r="F64" s="223"/>
      <c r="G64" s="223"/>
      <c r="H64" s="224"/>
      <c r="I64" s="224"/>
      <c r="J64" s="224"/>
      <c r="K64" s="224"/>
      <c r="L64" s="223"/>
      <c r="M64" s="223"/>
      <c r="N64" s="223"/>
      <c r="O64" s="225"/>
      <c r="P64" s="226"/>
      <c r="Q64" s="226"/>
    </row>
    <row r="65" spans="2:18" s="221" customFormat="1">
      <c r="B65" s="123"/>
      <c r="C65" s="119"/>
      <c r="D65" s="120"/>
      <c r="E65" s="119"/>
      <c r="F65" s="223"/>
      <c r="G65" s="223"/>
      <c r="H65" s="224"/>
      <c r="I65" s="224"/>
      <c r="J65" s="224"/>
      <c r="K65" s="224"/>
      <c r="L65" s="223"/>
      <c r="M65" s="223"/>
      <c r="N65" s="223"/>
      <c r="O65" s="225"/>
      <c r="P65" s="226"/>
      <c r="Q65" s="226"/>
    </row>
    <row r="66" spans="2:18" s="221" customFormat="1">
      <c r="B66" s="123"/>
      <c r="C66" s="119"/>
      <c r="D66" s="120"/>
      <c r="E66" s="119"/>
      <c r="F66" s="223"/>
      <c r="G66" s="223"/>
      <c r="H66" s="224"/>
      <c r="I66" s="224"/>
      <c r="J66" s="224"/>
      <c r="K66" s="224"/>
      <c r="L66" s="223"/>
      <c r="M66" s="223"/>
      <c r="N66" s="223"/>
      <c r="O66" s="225"/>
      <c r="P66" s="226"/>
      <c r="Q66" s="226"/>
    </row>
    <row r="67" spans="2:18" s="221" customFormat="1">
      <c r="B67" s="123"/>
      <c r="C67" s="119"/>
      <c r="D67" s="120"/>
      <c r="E67" s="119"/>
      <c r="F67" s="223"/>
      <c r="G67" s="223"/>
      <c r="H67" s="224"/>
      <c r="I67" s="224"/>
      <c r="J67" s="224"/>
      <c r="K67" s="224"/>
      <c r="L67" s="223"/>
      <c r="M67" s="223"/>
      <c r="N67" s="223"/>
      <c r="O67" s="225"/>
      <c r="P67" s="226"/>
      <c r="Q67" s="226"/>
    </row>
    <row r="68" spans="2:18" s="221" customFormat="1">
      <c r="B68" s="123"/>
      <c r="C68" s="119"/>
      <c r="D68" s="120"/>
      <c r="E68" s="119"/>
      <c r="F68" s="223"/>
      <c r="G68" s="223"/>
      <c r="H68" s="224"/>
      <c r="I68" s="224"/>
      <c r="J68" s="224"/>
      <c r="K68" s="224"/>
      <c r="L68" s="223"/>
      <c r="M68" s="223"/>
      <c r="N68" s="223"/>
      <c r="O68" s="225"/>
      <c r="P68" s="226"/>
      <c r="Q68" s="226"/>
    </row>
    <row r="69" spans="2:18" s="221" customFormat="1">
      <c r="B69" s="123"/>
      <c r="C69" s="119"/>
      <c r="D69" s="120"/>
      <c r="E69" s="119"/>
      <c r="F69" s="223"/>
      <c r="G69" s="223"/>
      <c r="H69" s="224"/>
      <c r="I69" s="224"/>
      <c r="J69" s="224"/>
      <c r="K69" s="224"/>
      <c r="L69" s="223"/>
      <c r="M69" s="223"/>
      <c r="N69" s="223"/>
      <c r="O69" s="225"/>
      <c r="P69" s="226"/>
      <c r="Q69" s="226"/>
    </row>
    <row r="70" spans="2:18" s="221" customFormat="1">
      <c r="B70" s="123"/>
      <c r="C70" s="119"/>
      <c r="D70" s="120"/>
      <c r="E70" s="119"/>
      <c r="F70" s="223"/>
      <c r="G70" s="223"/>
      <c r="H70" s="224"/>
      <c r="I70" s="224"/>
      <c r="J70" s="224"/>
      <c r="K70" s="224"/>
      <c r="L70" s="223"/>
      <c r="M70" s="223"/>
      <c r="N70" s="223"/>
      <c r="O70" s="225"/>
      <c r="P70" s="226"/>
      <c r="Q70" s="226"/>
    </row>
    <row r="71" spans="2:18" s="221" customFormat="1">
      <c r="B71" s="123"/>
      <c r="C71" s="119"/>
      <c r="D71" s="120"/>
      <c r="E71" s="119"/>
      <c r="F71" s="223"/>
      <c r="G71" s="223"/>
      <c r="H71" s="224"/>
      <c r="I71" s="224"/>
      <c r="J71" s="224"/>
      <c r="K71" s="224"/>
      <c r="L71" s="223"/>
      <c r="M71" s="223"/>
      <c r="N71" s="223"/>
      <c r="O71" s="225"/>
      <c r="P71" s="226"/>
      <c r="Q71" s="226"/>
    </row>
    <row r="72" spans="2:18" s="221" customFormat="1">
      <c r="B72" s="123"/>
      <c r="C72" s="119"/>
      <c r="D72" s="120"/>
      <c r="E72" s="119"/>
      <c r="F72" s="223"/>
      <c r="G72" s="223"/>
      <c r="H72" s="224"/>
      <c r="I72" s="224"/>
      <c r="J72" s="224"/>
      <c r="K72" s="224"/>
      <c r="L72" s="223"/>
      <c r="M72" s="223"/>
      <c r="N72" s="223"/>
      <c r="O72" s="225"/>
      <c r="P72" s="226"/>
      <c r="Q72" s="226"/>
    </row>
    <row r="73" spans="2:18" s="221" customFormat="1">
      <c r="B73" s="123"/>
      <c r="C73" s="119"/>
      <c r="D73" s="120"/>
      <c r="E73" s="119"/>
      <c r="F73" s="223"/>
      <c r="G73" s="223"/>
      <c r="H73" s="224"/>
      <c r="I73" s="224"/>
      <c r="J73" s="224"/>
      <c r="K73" s="224"/>
      <c r="L73" s="223"/>
      <c r="M73" s="223"/>
      <c r="N73" s="223"/>
      <c r="O73" s="225"/>
      <c r="P73" s="226"/>
      <c r="Q73" s="226"/>
    </row>
    <row r="74" spans="2:18" s="221" customFormat="1">
      <c r="B74" s="123"/>
      <c r="C74" s="119"/>
      <c r="D74" s="120"/>
      <c r="E74" s="119"/>
      <c r="F74" s="223"/>
      <c r="G74" s="223"/>
      <c r="H74" s="224"/>
      <c r="I74" s="224"/>
      <c r="J74" s="224"/>
      <c r="K74" s="224"/>
      <c r="L74" s="223"/>
      <c r="M74" s="223"/>
      <c r="N74" s="223"/>
      <c r="O74" s="225"/>
      <c r="P74" s="226"/>
      <c r="Q74" s="226"/>
    </row>
    <row r="75" spans="2:18" s="221" customFormat="1">
      <c r="B75" s="123"/>
      <c r="C75" s="119"/>
      <c r="D75" s="120"/>
      <c r="E75" s="119"/>
      <c r="F75" s="223"/>
      <c r="G75" s="223"/>
      <c r="H75" s="224"/>
      <c r="I75" s="224"/>
      <c r="J75" s="224"/>
      <c r="K75" s="224"/>
      <c r="L75" s="223"/>
      <c r="M75" s="223"/>
      <c r="N75" s="223"/>
      <c r="O75" s="225"/>
      <c r="P75" s="226"/>
      <c r="Q75" s="226"/>
    </row>
    <row r="76" spans="2:18" s="221" customFormat="1">
      <c r="B76" s="123"/>
      <c r="C76" s="119"/>
      <c r="D76" s="120"/>
      <c r="E76" s="119"/>
      <c r="F76" s="223"/>
      <c r="G76" s="223"/>
      <c r="H76" s="224"/>
      <c r="I76" s="224"/>
      <c r="J76" s="224"/>
      <c r="K76" s="224"/>
      <c r="L76" s="223"/>
      <c r="M76" s="223"/>
      <c r="N76" s="223"/>
      <c r="O76" s="225"/>
      <c r="P76" s="226"/>
      <c r="Q76" s="226"/>
    </row>
    <row r="77" spans="2:18" s="221" customFormat="1">
      <c r="B77" s="227"/>
      <c r="C77" s="228"/>
      <c r="D77" s="86"/>
      <c r="E77" s="228"/>
      <c r="F77" s="228"/>
      <c r="G77" s="228"/>
      <c r="H77" s="228"/>
      <c r="I77" s="228"/>
      <c r="J77" s="228"/>
      <c r="K77" s="228"/>
      <c r="L77" s="228"/>
      <c r="M77" s="228"/>
      <c r="N77" s="228"/>
      <c r="O77" s="225">
        <f>COUNTA(C77:N77)</f>
        <v>0</v>
      </c>
      <c r="P77" s="226"/>
      <c r="Q77" s="226"/>
    </row>
    <row r="78" spans="2:18" s="221" customFormat="1">
      <c r="B78" s="229"/>
      <c r="C78" s="228"/>
      <c r="D78" s="74"/>
      <c r="E78" s="228"/>
      <c r="F78" s="228"/>
      <c r="G78" s="228"/>
      <c r="H78" s="228"/>
      <c r="I78" s="228"/>
      <c r="J78" s="228"/>
      <c r="K78" s="228"/>
      <c r="L78" s="228"/>
      <c r="M78" s="228"/>
      <c r="N78" s="228"/>
      <c r="O78" s="225">
        <f>COUNTA(C78:N78)</f>
        <v>0</v>
      </c>
      <c r="P78" s="226"/>
      <c r="Q78" s="226"/>
      <c r="R78" s="226"/>
    </row>
    <row r="79" spans="2:18" s="221" customFormat="1"/>
    <row r="80" spans="2:18" s="221" customFormat="1"/>
    <row r="81" s="221" customFormat="1"/>
    <row r="82" s="221" customFormat="1"/>
    <row r="83" s="221" customFormat="1"/>
    <row r="84" s="221"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53" priority="1">
      <formula>"($C$31&gt;0.9)"</formula>
    </cfRule>
    <cfRule type="cellIs" dxfId="52" priority="2" operator="between">
      <formula>"$C$31=0.6"</formula>
      <formula>"$C$31=0.89"</formula>
    </cfRule>
    <cfRule type="expression" dxfId="51"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13.xml><?xml version="1.0" encoding="utf-8"?>
<worksheet xmlns="http://schemas.openxmlformats.org/spreadsheetml/2006/main" xmlns:r="http://schemas.openxmlformats.org/officeDocument/2006/relationships">
  <dimension ref="A1:T84"/>
  <sheetViews>
    <sheetView view="pageBreakPreview" topLeftCell="A31" zoomScale="70" zoomScaleNormal="100" zoomScaleSheetLayoutView="70" workbookViewId="0">
      <selection activeCell="H20" sqref="H20:I20"/>
    </sheetView>
  </sheetViews>
  <sheetFormatPr baseColWidth="10" defaultRowHeight="12.75"/>
  <cols>
    <col min="1" max="1" width="1.7109375" style="174" customWidth="1"/>
    <col min="2" max="2" width="29.85546875" style="174" customWidth="1"/>
    <col min="3" max="3" width="15.85546875" style="174" customWidth="1"/>
    <col min="4" max="4" width="27.5703125" style="174" customWidth="1"/>
    <col min="5" max="5" width="23.5703125" style="174" customWidth="1"/>
    <col min="6" max="6" width="15.28515625" style="174" customWidth="1"/>
    <col min="7" max="7" width="21.85546875" style="174" customWidth="1"/>
    <col min="8" max="8" width="16.7109375" style="174" customWidth="1"/>
    <col min="9" max="9" width="16.140625" style="174" customWidth="1"/>
    <col min="10" max="10" width="11.42578125" style="174"/>
    <col min="11" max="11" width="8.28515625" style="174" customWidth="1"/>
    <col min="12" max="12" width="8.42578125" style="174" customWidth="1"/>
    <col min="13" max="13" width="10.7109375" style="174" customWidth="1"/>
    <col min="14" max="14" width="11.140625" style="174" bestFit="1" customWidth="1"/>
    <col min="15" max="15" width="10.42578125" style="174" customWidth="1"/>
    <col min="16" max="16384" width="11.42578125" style="174"/>
  </cols>
  <sheetData>
    <row r="1" spans="1:20" ht="36.75" customHeight="1">
      <c r="A1" s="173"/>
      <c r="B1" s="437"/>
      <c r="C1" s="438" t="s">
        <v>70</v>
      </c>
      <c r="D1" s="438"/>
      <c r="E1" s="438"/>
      <c r="F1" s="438"/>
      <c r="G1" s="438"/>
      <c r="H1" s="438"/>
      <c r="I1" s="438"/>
      <c r="J1" s="438"/>
      <c r="K1" s="438"/>
      <c r="L1" s="439"/>
      <c r="M1" s="440" t="s">
        <v>47</v>
      </c>
      <c r="N1" s="441"/>
      <c r="O1" s="442"/>
      <c r="Q1" s="173"/>
    </row>
    <row r="2" spans="1:20" ht="27" customHeight="1" thickBot="1">
      <c r="A2" s="173"/>
      <c r="B2" s="437"/>
      <c r="C2" s="443" t="s">
        <v>71</v>
      </c>
      <c r="D2" s="443"/>
      <c r="E2" s="443"/>
      <c r="F2" s="443"/>
      <c r="G2" s="443"/>
      <c r="H2" s="443"/>
      <c r="I2" s="443"/>
      <c r="J2" s="443"/>
      <c r="K2" s="443"/>
      <c r="L2" s="444"/>
      <c r="M2" s="445" t="s">
        <v>69</v>
      </c>
      <c r="N2" s="446"/>
      <c r="O2" s="447"/>
      <c r="Q2" s="173"/>
    </row>
    <row r="3" spans="1:20" ht="34.5" customHeight="1" thickBot="1">
      <c r="A3" s="173"/>
      <c r="B3" s="437"/>
      <c r="C3" s="443" t="s">
        <v>48</v>
      </c>
      <c r="D3" s="448"/>
      <c r="E3" s="448"/>
      <c r="F3" s="448"/>
      <c r="G3" s="448"/>
      <c r="H3" s="448"/>
      <c r="I3" s="448"/>
      <c r="J3" s="448"/>
      <c r="K3" s="448"/>
      <c r="L3" s="449"/>
      <c r="M3" s="450" t="s">
        <v>1</v>
      </c>
      <c r="N3" s="451"/>
      <c r="O3" s="452"/>
      <c r="Q3" s="173"/>
    </row>
    <row r="4" spans="1:20" ht="15" customHeight="1">
      <c r="A4" s="173"/>
      <c r="B4" s="175"/>
      <c r="C4" s="176"/>
      <c r="D4" s="176"/>
      <c r="E4" s="176"/>
      <c r="F4" s="176"/>
      <c r="G4" s="176"/>
      <c r="H4" s="176"/>
      <c r="I4" s="176"/>
      <c r="J4" s="176"/>
      <c r="K4" s="176"/>
      <c r="L4" s="176"/>
      <c r="M4" s="177"/>
      <c r="N4" s="177"/>
      <c r="Q4" s="173"/>
    </row>
    <row r="5" spans="1:20" ht="33" customHeight="1">
      <c r="A5" s="173"/>
      <c r="B5" s="178" t="s">
        <v>9</v>
      </c>
      <c r="C5" s="423">
        <v>2015</v>
      </c>
      <c r="D5" s="424"/>
      <c r="E5" s="179" t="s">
        <v>10</v>
      </c>
      <c r="F5" s="460" t="s">
        <v>74</v>
      </c>
      <c r="G5" s="461"/>
      <c r="H5" s="461"/>
      <c r="I5" s="461"/>
      <c r="J5" s="461"/>
      <c r="K5" s="461"/>
      <c r="L5" s="461"/>
      <c r="M5" s="461"/>
      <c r="N5" s="461"/>
      <c r="O5" s="462"/>
      <c r="P5" s="180"/>
      <c r="Q5" s="181"/>
      <c r="R5" s="181"/>
      <c r="S5" s="181"/>
      <c r="T5" s="173"/>
    </row>
    <row r="6" spans="1:20" s="173" customFormat="1" ht="6" customHeight="1">
      <c r="B6" s="182"/>
      <c r="C6" s="183"/>
      <c r="D6" s="183"/>
      <c r="E6" s="184"/>
      <c r="F6" s="185"/>
      <c r="G6" s="185"/>
      <c r="H6" s="185"/>
      <c r="I6" s="185"/>
      <c r="J6" s="185"/>
      <c r="K6" s="185"/>
      <c r="L6" s="185"/>
      <c r="M6" s="185"/>
      <c r="N6" s="185"/>
      <c r="O6" s="181"/>
      <c r="P6" s="181"/>
      <c r="Q6" s="181"/>
      <c r="R6" s="181"/>
      <c r="S6" s="181"/>
    </row>
    <row r="7" spans="1:20" ht="36.75" customHeight="1">
      <c r="A7" s="173"/>
      <c r="B7" s="186" t="s">
        <v>64</v>
      </c>
      <c r="C7" s="423" t="s">
        <v>274</v>
      </c>
      <c r="D7" s="424"/>
      <c r="E7" s="179" t="s">
        <v>12</v>
      </c>
      <c r="F7" s="423" t="s">
        <v>275</v>
      </c>
      <c r="G7" s="433"/>
      <c r="H7" s="433"/>
      <c r="I7" s="433"/>
      <c r="J7" s="433"/>
      <c r="K7" s="433"/>
      <c r="L7" s="433"/>
      <c r="M7" s="433"/>
      <c r="N7" s="433"/>
      <c r="O7" s="424"/>
      <c r="P7" s="187"/>
      <c r="Q7" s="187"/>
      <c r="R7" s="187"/>
      <c r="S7" s="187"/>
      <c r="T7" s="173"/>
    </row>
    <row r="8" spans="1:20" ht="6" customHeight="1">
      <c r="A8" s="173"/>
      <c r="B8" s="182"/>
      <c r="C8" s="183"/>
      <c r="D8" s="183"/>
      <c r="E8" s="184"/>
      <c r="F8" s="185"/>
      <c r="G8" s="185"/>
      <c r="H8" s="185"/>
      <c r="I8" s="185"/>
      <c r="J8" s="185"/>
      <c r="K8" s="185"/>
      <c r="L8" s="185"/>
      <c r="M8" s="185"/>
      <c r="N8" s="185"/>
      <c r="O8" s="181"/>
      <c r="P8" s="181"/>
      <c r="Q8" s="181"/>
      <c r="R8" s="181"/>
      <c r="S8" s="181"/>
      <c r="T8" s="173"/>
    </row>
    <row r="9" spans="1:20" ht="43.5" customHeight="1">
      <c r="A9" s="173"/>
      <c r="B9" s="178" t="s">
        <v>13</v>
      </c>
      <c r="C9" s="423" t="s">
        <v>276</v>
      </c>
      <c r="D9" s="424"/>
      <c r="E9" s="179" t="s">
        <v>65</v>
      </c>
      <c r="F9" s="460" t="s">
        <v>277</v>
      </c>
      <c r="G9" s="461"/>
      <c r="H9" s="461"/>
      <c r="I9" s="461"/>
      <c r="J9" s="461"/>
      <c r="K9" s="461"/>
      <c r="L9" s="461"/>
      <c r="M9" s="461"/>
      <c r="N9" s="461"/>
      <c r="O9" s="462"/>
      <c r="P9" s="180"/>
      <c r="Q9" s="180"/>
      <c r="R9" s="180"/>
      <c r="S9" s="180"/>
      <c r="T9" s="173"/>
    </row>
    <row r="10" spans="1:20" ht="10.5" customHeight="1">
      <c r="A10" s="173"/>
      <c r="B10" s="182"/>
      <c r="C10" s="183"/>
      <c r="D10" s="183"/>
      <c r="E10" s="184"/>
      <c r="F10" s="185"/>
      <c r="G10" s="185"/>
      <c r="H10" s="185"/>
      <c r="I10" s="185"/>
      <c r="J10" s="185"/>
      <c r="K10" s="185"/>
      <c r="L10" s="185"/>
      <c r="M10" s="185"/>
      <c r="N10" s="185"/>
      <c r="O10" s="181"/>
      <c r="P10" s="181"/>
      <c r="Q10" s="181"/>
      <c r="R10" s="181"/>
      <c r="S10" s="181"/>
      <c r="T10" s="173"/>
    </row>
    <row r="11" spans="1:20" ht="54" customHeight="1">
      <c r="A11" s="173"/>
      <c r="B11" s="188" t="s">
        <v>15</v>
      </c>
      <c r="C11" s="423" t="s">
        <v>278</v>
      </c>
      <c r="D11" s="424"/>
      <c r="E11" s="179" t="s">
        <v>66</v>
      </c>
      <c r="F11" s="453" t="s">
        <v>279</v>
      </c>
      <c r="G11" s="453"/>
      <c r="H11" s="453"/>
      <c r="I11" s="453"/>
      <c r="J11" s="453"/>
      <c r="K11" s="453"/>
      <c r="L11" s="453"/>
      <c r="M11" s="453"/>
      <c r="N11" s="453"/>
      <c r="O11" s="453"/>
      <c r="P11" s="187"/>
      <c r="Q11" s="187"/>
      <c r="R11" s="187"/>
      <c r="S11" s="187"/>
      <c r="T11" s="173"/>
    </row>
    <row r="12" spans="1:20" ht="6.75" customHeight="1">
      <c r="A12" s="173"/>
      <c r="B12" s="189"/>
      <c r="C12" s="183"/>
      <c r="D12" s="183"/>
      <c r="E12" s="190"/>
      <c r="F12" s="185"/>
      <c r="G12" s="185"/>
      <c r="H12" s="185"/>
      <c r="I12" s="185"/>
      <c r="J12" s="185"/>
      <c r="K12" s="185"/>
      <c r="L12" s="185"/>
      <c r="M12" s="185"/>
      <c r="N12" s="185"/>
      <c r="O12" s="181"/>
      <c r="P12" s="181"/>
      <c r="Q12" s="181"/>
      <c r="R12" s="181"/>
      <c r="S12" s="181"/>
      <c r="T12" s="173"/>
    </row>
    <row r="13" spans="1:20" ht="51.75" customHeight="1">
      <c r="A13" s="173"/>
      <c r="B13" s="188" t="s">
        <v>16</v>
      </c>
      <c r="C13" s="423" t="s">
        <v>280</v>
      </c>
      <c r="D13" s="424"/>
      <c r="E13" s="179" t="s">
        <v>67</v>
      </c>
      <c r="F13" s="454" t="s">
        <v>281</v>
      </c>
      <c r="G13" s="455"/>
      <c r="H13" s="455"/>
      <c r="I13" s="455"/>
      <c r="J13" s="455"/>
      <c r="K13" s="455"/>
      <c r="L13" s="455"/>
      <c r="M13" s="455"/>
      <c r="N13" s="455"/>
      <c r="O13" s="456"/>
      <c r="P13" s="187"/>
      <c r="Q13" s="187"/>
      <c r="R13" s="187"/>
      <c r="S13" s="187"/>
      <c r="T13" s="173"/>
    </row>
    <row r="14" spans="1:20" ht="8.25" customHeight="1">
      <c r="B14" s="191"/>
      <c r="F14" s="192"/>
      <c r="G14" s="192"/>
      <c r="H14" s="192"/>
      <c r="I14" s="192"/>
      <c r="J14" s="192"/>
      <c r="K14" s="192"/>
      <c r="L14" s="192"/>
      <c r="M14" s="192"/>
      <c r="N14" s="192"/>
    </row>
    <row r="15" spans="1:20" ht="51" customHeight="1">
      <c r="B15" s="193" t="s">
        <v>20</v>
      </c>
      <c r="C15" s="466" t="s">
        <v>380</v>
      </c>
      <c r="D15" s="466"/>
      <c r="E15" s="194" t="s">
        <v>68</v>
      </c>
      <c r="F15" s="430" t="s">
        <v>323</v>
      </c>
      <c r="G15" s="431"/>
      <c r="H15" s="431"/>
      <c r="I15" s="431"/>
      <c r="J15" s="431"/>
      <c r="K15" s="431"/>
      <c r="L15" s="431"/>
      <c r="M15" s="431"/>
      <c r="N15" s="431"/>
      <c r="O15" s="432"/>
    </row>
    <row r="16" spans="1:20" ht="24.75" customHeight="1">
      <c r="B16" s="195"/>
      <c r="C16" s="175"/>
      <c r="D16" s="196"/>
      <c r="E16" s="196"/>
      <c r="F16" s="175"/>
    </row>
    <row r="17" spans="2:11" ht="16.5" thickBot="1">
      <c r="B17" s="415" t="s">
        <v>18</v>
      </c>
      <c r="C17" s="415"/>
      <c r="D17" s="415"/>
      <c r="E17" s="415"/>
      <c r="F17" s="415"/>
      <c r="G17" s="415"/>
      <c r="H17" s="415"/>
    </row>
    <row r="18" spans="2:11" ht="12.75" customHeight="1">
      <c r="B18" s="416" t="s">
        <v>19</v>
      </c>
      <c r="C18" s="418" t="s">
        <v>39</v>
      </c>
      <c r="D18" s="420" t="s">
        <v>21</v>
      </c>
      <c r="E18" s="421"/>
      <c r="F18" s="421"/>
      <c r="G18" s="422"/>
      <c r="H18" s="357" t="s">
        <v>41</v>
      </c>
      <c r="I18" s="357" t="s">
        <v>42</v>
      </c>
      <c r="J18" s="408" t="s">
        <v>61</v>
      </c>
      <c r="K18" s="408"/>
    </row>
    <row r="19" spans="2:11" ht="41.25" customHeight="1">
      <c r="B19" s="417"/>
      <c r="C19" s="419"/>
      <c r="D19" s="164" t="s">
        <v>22</v>
      </c>
      <c r="E19" s="112" t="s">
        <v>23</v>
      </c>
      <c r="F19" s="112" t="s">
        <v>24</v>
      </c>
      <c r="G19" s="112" t="s">
        <v>72</v>
      </c>
      <c r="H19" s="358"/>
      <c r="I19" s="358"/>
      <c r="J19" s="408"/>
      <c r="K19" s="408"/>
    </row>
    <row r="20" spans="2:11" ht="126.75" customHeight="1">
      <c r="B20" s="197" t="s">
        <v>324</v>
      </c>
      <c r="C20" s="230">
        <v>0.14280000000000001</v>
      </c>
      <c r="D20" s="198" t="s">
        <v>325</v>
      </c>
      <c r="E20" s="199">
        <v>100</v>
      </c>
      <c r="F20" s="199" t="s">
        <v>127</v>
      </c>
      <c r="G20" s="200" t="s">
        <v>326</v>
      </c>
      <c r="H20" s="201"/>
      <c r="I20" s="202"/>
      <c r="J20" s="409">
        <v>1</v>
      </c>
      <c r="K20" s="409"/>
    </row>
    <row r="22" spans="2:11" ht="15.75">
      <c r="B22" s="410" t="s">
        <v>37</v>
      </c>
      <c r="C22" s="410"/>
      <c r="D22" s="410"/>
      <c r="E22" s="410"/>
      <c r="F22" s="410"/>
      <c r="G22" s="410"/>
      <c r="H22" s="410"/>
      <c r="J22" s="174" t="s">
        <v>62</v>
      </c>
    </row>
    <row r="23" spans="2:11">
      <c r="J23" s="174" t="s">
        <v>63</v>
      </c>
    </row>
    <row r="24" spans="2:11" ht="21" customHeight="1" thickBot="1">
      <c r="B24" s="411" t="s">
        <v>58</v>
      </c>
      <c r="C24" s="411"/>
      <c r="D24" s="411"/>
      <c r="E24" s="411"/>
      <c r="F24" s="411"/>
      <c r="G24" s="411"/>
      <c r="H24" s="411"/>
    </row>
    <row r="25" spans="2:11" ht="13.5" thickBot="1">
      <c r="B25" s="203" t="s">
        <v>59</v>
      </c>
      <c r="C25" s="204" t="s">
        <v>2</v>
      </c>
      <c r="D25" s="205" t="s">
        <v>3</v>
      </c>
      <c r="E25" s="205" t="s">
        <v>4</v>
      </c>
      <c r="F25" s="205" t="s">
        <v>5</v>
      </c>
      <c r="G25" s="205" t="s">
        <v>6</v>
      </c>
      <c r="H25" s="206" t="s">
        <v>7</v>
      </c>
    </row>
    <row r="26" spans="2:11" ht="39.75" customHeight="1">
      <c r="B26" s="207" t="s">
        <v>83</v>
      </c>
      <c r="C26" s="62"/>
      <c r="D26" s="63"/>
      <c r="E26" s="63"/>
      <c r="F26" s="63"/>
      <c r="G26" s="63"/>
      <c r="H26" s="64"/>
    </row>
    <row r="27" spans="2:11" ht="51.75" customHeight="1" thickBot="1">
      <c r="B27" s="208" t="s">
        <v>84</v>
      </c>
      <c r="C27" s="209">
        <f>E20</f>
        <v>100</v>
      </c>
      <c r="D27" s="210">
        <f>E20</f>
        <v>100</v>
      </c>
      <c r="E27" s="210">
        <f>E20</f>
        <v>100</v>
      </c>
      <c r="F27" s="210">
        <f>E20</f>
        <v>100</v>
      </c>
      <c r="G27" s="210">
        <f>E20</f>
        <v>100</v>
      </c>
      <c r="H27" s="210">
        <f>E20</f>
        <v>100</v>
      </c>
    </row>
    <row r="28" spans="2:11" ht="29.25" customHeight="1" thickBot="1">
      <c r="B28" s="211"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212"/>
      <c r="C29" s="7" t="e">
        <f>C7=#REF!*1.3</f>
        <v>#REF!</v>
      </c>
      <c r="D29" s="7" t="e">
        <f>#REF!*1.3</f>
        <v>#REF!</v>
      </c>
      <c r="E29" s="7" t="e">
        <f>#REF!*1.3</f>
        <v>#REF!</v>
      </c>
      <c r="F29" s="7" t="e">
        <f>#REF!*1.3</f>
        <v>#REF!</v>
      </c>
      <c r="G29" s="7" t="e">
        <f>#REF!*1.3</f>
        <v>#REF!</v>
      </c>
      <c r="H29" s="7" t="e">
        <f>#REF!*1.3</f>
        <v>#REF!</v>
      </c>
    </row>
    <row r="30" spans="2:11" ht="24.75" customHeight="1" thickBot="1">
      <c r="B30" s="412" t="s">
        <v>57</v>
      </c>
      <c r="C30" s="412"/>
      <c r="D30" s="412"/>
      <c r="E30" s="412"/>
      <c r="F30" s="412"/>
      <c r="G30" s="412"/>
      <c r="H30" s="412"/>
    </row>
    <row r="31" spans="2:11" ht="40.5" customHeight="1" thickBot="1">
      <c r="B31" s="213" t="s">
        <v>44</v>
      </c>
      <c r="C31" s="214"/>
      <c r="D31" s="214"/>
      <c r="E31" s="214"/>
      <c r="F31" s="214"/>
      <c r="G31" s="214"/>
      <c r="H31" s="215"/>
    </row>
    <row r="32" spans="2:11" ht="26.25" thickBot="1">
      <c r="B32" s="213"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413" t="s">
        <v>8</v>
      </c>
      <c r="C34" s="413"/>
      <c r="D34" s="413"/>
      <c r="E34" s="413"/>
      <c r="G34" s="414" t="s">
        <v>52</v>
      </c>
      <c r="H34" s="414"/>
      <c r="I34" s="414"/>
      <c r="J34" s="216"/>
      <c r="K34" s="216"/>
      <c r="L34" s="388" t="s">
        <v>53</v>
      </c>
      <c r="M34" s="388"/>
      <c r="N34" s="388"/>
      <c r="O34" s="388"/>
    </row>
    <row r="35" spans="1:17" ht="12" customHeight="1">
      <c r="A35" s="173"/>
      <c r="B35" s="173"/>
      <c r="C35" s="217"/>
      <c r="D35" s="218"/>
      <c r="E35" s="218"/>
      <c r="F35" s="359" t="s">
        <v>49</v>
      </c>
      <c r="G35" s="389"/>
      <c r="H35" s="390"/>
      <c r="I35" s="390"/>
      <c r="J35" s="390"/>
      <c r="K35" s="391"/>
      <c r="L35" s="398"/>
      <c r="M35" s="399"/>
      <c r="N35" s="399"/>
      <c r="O35" s="400"/>
    </row>
    <row r="36" spans="1:17" ht="9" customHeight="1">
      <c r="A36" s="173"/>
      <c r="B36" s="173"/>
      <c r="C36" s="217"/>
      <c r="D36" s="173"/>
      <c r="E36" s="173"/>
      <c r="F36" s="359"/>
      <c r="G36" s="392"/>
      <c r="H36" s="393"/>
      <c r="I36" s="393"/>
      <c r="J36" s="393"/>
      <c r="K36" s="394"/>
      <c r="L36" s="401"/>
      <c r="M36" s="402"/>
      <c r="N36" s="402"/>
      <c r="O36" s="403"/>
      <c r="P36" s="173"/>
      <c r="Q36" s="173"/>
    </row>
    <row r="37" spans="1:17" ht="29.25" customHeight="1">
      <c r="A37" s="173"/>
      <c r="B37" s="173"/>
      <c r="C37" s="173"/>
      <c r="D37" s="173"/>
      <c r="E37" s="173"/>
      <c r="F37" s="359"/>
      <c r="G37" s="395"/>
      <c r="H37" s="396"/>
      <c r="I37" s="396"/>
      <c r="J37" s="396"/>
      <c r="K37" s="397"/>
      <c r="L37" s="404"/>
      <c r="M37" s="405"/>
      <c r="N37" s="405"/>
      <c r="O37" s="406"/>
      <c r="P37" s="173"/>
      <c r="Q37" s="173"/>
    </row>
    <row r="38" spans="1:17">
      <c r="A38" s="173"/>
      <c r="B38" s="173"/>
      <c r="C38" s="173"/>
      <c r="D38" s="173"/>
      <c r="E38" s="173"/>
      <c r="F38" s="359" t="s">
        <v>54</v>
      </c>
      <c r="G38" s="378"/>
      <c r="H38" s="379"/>
      <c r="I38" s="379"/>
      <c r="J38" s="379"/>
      <c r="K38" s="380"/>
      <c r="L38" s="407"/>
      <c r="M38" s="407"/>
      <c r="N38" s="407"/>
      <c r="O38" s="407"/>
      <c r="P38" s="173"/>
      <c r="Q38" s="173"/>
    </row>
    <row r="39" spans="1:17">
      <c r="A39" s="173"/>
      <c r="B39" s="173"/>
      <c r="C39" s="173"/>
      <c r="D39" s="173"/>
      <c r="E39" s="173"/>
      <c r="F39" s="359"/>
      <c r="G39" s="381"/>
      <c r="H39" s="382"/>
      <c r="I39" s="382"/>
      <c r="J39" s="382"/>
      <c r="K39" s="383"/>
      <c r="L39" s="407"/>
      <c r="M39" s="407"/>
      <c r="N39" s="407"/>
      <c r="O39" s="407"/>
      <c r="P39" s="173"/>
      <c r="Q39" s="173"/>
    </row>
    <row r="40" spans="1:17" ht="15" customHeight="1">
      <c r="A40" s="173"/>
      <c r="B40" s="173"/>
      <c r="C40" s="173"/>
      <c r="D40" s="173"/>
      <c r="E40" s="173"/>
      <c r="F40" s="359"/>
      <c r="G40" s="384"/>
      <c r="H40" s="385"/>
      <c r="I40" s="385"/>
      <c r="J40" s="385"/>
      <c r="K40" s="386"/>
      <c r="L40" s="407"/>
      <c r="M40" s="407"/>
      <c r="N40" s="407"/>
      <c r="O40" s="407"/>
      <c r="P40" s="173"/>
      <c r="Q40" s="173"/>
    </row>
    <row r="41" spans="1:17">
      <c r="A41" s="173"/>
      <c r="B41" s="173"/>
      <c r="C41" s="173"/>
      <c r="D41" s="173"/>
      <c r="E41" s="173"/>
      <c r="F41" s="359" t="s">
        <v>55</v>
      </c>
      <c r="G41" s="378"/>
      <c r="H41" s="379"/>
      <c r="I41" s="379"/>
      <c r="J41" s="379"/>
      <c r="K41" s="380"/>
      <c r="L41" s="378"/>
      <c r="M41" s="379"/>
      <c r="N41" s="379"/>
      <c r="O41" s="380"/>
      <c r="P41" s="173"/>
      <c r="Q41" s="173"/>
    </row>
    <row r="42" spans="1:17">
      <c r="A42" s="173"/>
      <c r="B42" s="173"/>
      <c r="C42" s="173"/>
      <c r="D42" s="173"/>
      <c r="E42" s="173"/>
      <c r="F42" s="359"/>
      <c r="G42" s="381"/>
      <c r="H42" s="382"/>
      <c r="I42" s="382"/>
      <c r="J42" s="382"/>
      <c r="K42" s="383"/>
      <c r="L42" s="381"/>
      <c r="M42" s="382"/>
      <c r="N42" s="382"/>
      <c r="O42" s="383"/>
      <c r="P42" s="173"/>
      <c r="Q42" s="173"/>
    </row>
    <row r="43" spans="1:17" ht="16.5" customHeight="1">
      <c r="A43" s="173"/>
      <c r="B43" s="173"/>
      <c r="C43" s="173"/>
      <c r="D43" s="173"/>
      <c r="E43" s="173"/>
      <c r="F43" s="359"/>
      <c r="G43" s="384"/>
      <c r="H43" s="385"/>
      <c r="I43" s="385"/>
      <c r="J43" s="385"/>
      <c r="K43" s="386"/>
      <c r="L43" s="384"/>
      <c r="M43" s="385"/>
      <c r="N43" s="385"/>
      <c r="O43" s="386"/>
      <c r="P43" s="173"/>
      <c r="Q43" s="173"/>
    </row>
    <row r="44" spans="1:17" ht="36" customHeight="1">
      <c r="A44" s="173"/>
      <c r="B44" s="173"/>
      <c r="C44" s="173"/>
      <c r="D44" s="173"/>
      <c r="E44" s="173"/>
      <c r="F44" s="359" t="s">
        <v>50</v>
      </c>
      <c r="G44" s="378"/>
      <c r="H44" s="379"/>
      <c r="I44" s="379"/>
      <c r="J44" s="379"/>
      <c r="K44" s="380"/>
      <c r="L44" s="387"/>
      <c r="M44" s="387"/>
      <c r="N44" s="387"/>
      <c r="O44" s="387"/>
      <c r="P44" s="173"/>
      <c r="Q44" s="173"/>
    </row>
    <row r="45" spans="1:17">
      <c r="A45" s="173"/>
      <c r="B45" s="173"/>
      <c r="C45" s="173"/>
      <c r="D45" s="173"/>
      <c r="E45" s="173"/>
      <c r="F45" s="359"/>
      <c r="G45" s="381"/>
      <c r="H45" s="382"/>
      <c r="I45" s="382"/>
      <c r="J45" s="382"/>
      <c r="K45" s="383"/>
      <c r="L45" s="387"/>
      <c r="M45" s="387"/>
      <c r="N45" s="387"/>
      <c r="O45" s="387"/>
      <c r="P45" s="173"/>
      <c r="Q45" s="173"/>
    </row>
    <row r="46" spans="1:17">
      <c r="A46" s="173"/>
      <c r="B46" s="173"/>
      <c r="C46" s="173"/>
      <c r="D46" s="173"/>
      <c r="E46" s="173"/>
      <c r="F46" s="359"/>
      <c r="G46" s="384"/>
      <c r="H46" s="385"/>
      <c r="I46" s="385"/>
      <c r="J46" s="385"/>
      <c r="K46" s="386"/>
      <c r="L46" s="387"/>
      <c r="M46" s="387"/>
      <c r="N46" s="387"/>
      <c r="O46" s="387"/>
      <c r="P46" s="173"/>
      <c r="Q46" s="173"/>
    </row>
    <row r="47" spans="1:17">
      <c r="A47" s="173"/>
      <c r="B47" s="173"/>
      <c r="C47" s="173"/>
      <c r="D47" s="173"/>
      <c r="E47" s="173"/>
      <c r="F47" s="359" t="s">
        <v>56</v>
      </c>
      <c r="G47" s="360"/>
      <c r="H47" s="361"/>
      <c r="I47" s="361"/>
      <c r="J47" s="361"/>
      <c r="K47" s="362"/>
      <c r="L47" s="360"/>
      <c r="M47" s="361"/>
      <c r="N47" s="361"/>
      <c r="O47" s="362"/>
      <c r="P47" s="173"/>
      <c r="Q47" s="173"/>
    </row>
    <row r="48" spans="1:17">
      <c r="A48" s="173"/>
      <c r="B48" s="173"/>
      <c r="C48" s="173"/>
      <c r="D48" s="173"/>
      <c r="E48" s="173"/>
      <c r="F48" s="359"/>
      <c r="G48" s="363"/>
      <c r="H48" s="364"/>
      <c r="I48" s="364"/>
      <c r="J48" s="364"/>
      <c r="K48" s="365"/>
      <c r="L48" s="363"/>
      <c r="M48" s="364"/>
      <c r="N48" s="364"/>
      <c r="O48" s="365"/>
      <c r="P48" s="173"/>
      <c r="Q48" s="173"/>
    </row>
    <row r="49" spans="1:17">
      <c r="A49" s="173"/>
      <c r="B49" s="173"/>
      <c r="C49" s="173"/>
      <c r="D49" s="173"/>
      <c r="E49" s="173"/>
      <c r="F49" s="359"/>
      <c r="G49" s="366"/>
      <c r="H49" s="367"/>
      <c r="I49" s="367"/>
      <c r="J49" s="367"/>
      <c r="K49" s="368"/>
      <c r="L49" s="366"/>
      <c r="M49" s="367"/>
      <c r="N49" s="367"/>
      <c r="O49" s="368"/>
      <c r="P49" s="173"/>
      <c r="Q49" s="173"/>
    </row>
    <row r="50" spans="1:17">
      <c r="A50" s="173"/>
      <c r="B50" s="173"/>
      <c r="C50" s="173"/>
      <c r="D50" s="173"/>
      <c r="E50" s="173"/>
      <c r="F50" s="359" t="s">
        <v>51</v>
      </c>
      <c r="G50" s="369"/>
      <c r="H50" s="370"/>
      <c r="I50" s="370"/>
      <c r="J50" s="370"/>
      <c r="K50" s="371"/>
      <c r="L50" s="360"/>
      <c r="M50" s="361"/>
      <c r="N50" s="361"/>
      <c r="O50" s="362"/>
      <c r="P50" s="173"/>
      <c r="Q50" s="173"/>
    </row>
    <row r="51" spans="1:17">
      <c r="A51" s="173"/>
      <c r="B51" s="173"/>
      <c r="C51" s="173"/>
      <c r="D51" s="173"/>
      <c r="E51" s="173"/>
      <c r="F51" s="359"/>
      <c r="G51" s="372"/>
      <c r="H51" s="373"/>
      <c r="I51" s="373"/>
      <c r="J51" s="373"/>
      <c r="K51" s="374"/>
      <c r="L51" s="363"/>
      <c r="M51" s="364"/>
      <c r="N51" s="364"/>
      <c r="O51" s="365"/>
      <c r="P51" s="173"/>
      <c r="Q51" s="173"/>
    </row>
    <row r="52" spans="1:17">
      <c r="A52" s="173"/>
      <c r="B52" s="173"/>
      <c r="C52" s="173"/>
      <c r="D52" s="173"/>
      <c r="E52" s="173"/>
      <c r="F52" s="359"/>
      <c r="G52" s="375"/>
      <c r="H52" s="376"/>
      <c r="I52" s="376"/>
      <c r="J52" s="376"/>
      <c r="K52" s="377"/>
      <c r="L52" s="366"/>
      <c r="M52" s="367"/>
      <c r="N52" s="367"/>
      <c r="O52" s="368"/>
      <c r="P52" s="173"/>
      <c r="Q52" s="173"/>
    </row>
    <row r="53" spans="1:17">
      <c r="A53" s="173"/>
      <c r="B53" s="173"/>
      <c r="C53" s="173"/>
      <c r="D53" s="173"/>
      <c r="E53" s="173"/>
      <c r="F53" s="173"/>
      <c r="G53" s="173"/>
      <c r="H53" s="173"/>
      <c r="I53" s="173"/>
      <c r="J53" s="173"/>
      <c r="K53" s="173"/>
      <c r="L53" s="173"/>
      <c r="M53" s="173"/>
      <c r="N53" s="173"/>
      <c r="O53" s="173"/>
      <c r="P53" s="173"/>
      <c r="Q53" s="173"/>
    </row>
    <row r="54" spans="1:17">
      <c r="B54" s="173"/>
      <c r="C54" s="173"/>
      <c r="D54" s="173"/>
      <c r="E54" s="173"/>
      <c r="F54" s="173"/>
      <c r="G54" s="173"/>
      <c r="H54" s="173"/>
      <c r="I54" s="173"/>
      <c r="J54" s="173"/>
      <c r="K54" s="173"/>
      <c r="L54" s="173"/>
      <c r="M54" s="173"/>
      <c r="N54" s="173"/>
      <c r="O54" s="173"/>
      <c r="P54" s="173"/>
      <c r="Q54" s="173"/>
    </row>
    <row r="55" spans="1:17" ht="25.5" customHeight="1">
      <c r="B55" s="352" t="s">
        <v>25</v>
      </c>
      <c r="C55" s="354" t="s">
        <v>26</v>
      </c>
      <c r="D55" s="355"/>
      <c r="E55" s="355"/>
      <c r="F55" s="355"/>
      <c r="G55" s="355"/>
      <c r="H55" s="355"/>
      <c r="I55" s="355"/>
      <c r="J55" s="355"/>
      <c r="K55" s="355"/>
      <c r="L55" s="355"/>
      <c r="M55" s="355"/>
      <c r="N55" s="356"/>
      <c r="O55" s="357" t="s">
        <v>27</v>
      </c>
      <c r="P55" s="173"/>
      <c r="Q55" s="173"/>
    </row>
    <row r="56" spans="1:17">
      <c r="B56" s="353"/>
      <c r="C56" s="116" t="s">
        <v>28</v>
      </c>
      <c r="D56" s="116" t="s">
        <v>29</v>
      </c>
      <c r="E56" s="116" t="s">
        <v>30</v>
      </c>
      <c r="F56" s="219" t="s">
        <v>31</v>
      </c>
      <c r="G56" s="219" t="s">
        <v>30</v>
      </c>
      <c r="H56" s="220" t="s">
        <v>32</v>
      </c>
      <c r="I56" s="220" t="s">
        <v>32</v>
      </c>
      <c r="J56" s="220" t="s">
        <v>31</v>
      </c>
      <c r="K56" s="220" t="s">
        <v>33</v>
      </c>
      <c r="L56" s="219" t="s">
        <v>34</v>
      </c>
      <c r="M56" s="219" t="s">
        <v>35</v>
      </c>
      <c r="N56" s="219" t="s">
        <v>36</v>
      </c>
      <c r="O56" s="358"/>
      <c r="P56" s="173"/>
      <c r="Q56" s="173"/>
    </row>
    <row r="57" spans="1:17" s="221" customFormat="1" ht="38.25">
      <c r="B57" s="222" t="s">
        <v>327</v>
      </c>
      <c r="C57" s="119"/>
      <c r="D57" s="120"/>
      <c r="E57" s="119"/>
      <c r="F57" s="223"/>
      <c r="G57" s="223"/>
      <c r="H57" s="224">
        <v>1</v>
      </c>
      <c r="I57" s="224"/>
      <c r="J57" s="224"/>
      <c r="K57" s="224"/>
      <c r="L57" s="223"/>
      <c r="M57" s="223"/>
      <c r="N57" s="223">
        <v>1</v>
      </c>
      <c r="O57" s="225">
        <f>COUNTA(C57:N57)</f>
        <v>2</v>
      </c>
      <c r="P57" s="226"/>
      <c r="Q57" s="226"/>
    </row>
    <row r="58" spans="1:17" s="221" customFormat="1" ht="38.25">
      <c r="B58" s="222" t="s">
        <v>328</v>
      </c>
      <c r="C58" s="119"/>
      <c r="D58" s="120"/>
      <c r="E58" s="119"/>
      <c r="F58" s="223"/>
      <c r="G58" s="223">
        <v>1</v>
      </c>
      <c r="H58" s="224"/>
      <c r="I58" s="224"/>
      <c r="J58" s="224"/>
      <c r="K58" s="224">
        <v>1</v>
      </c>
      <c r="L58" s="223"/>
      <c r="M58" s="223"/>
      <c r="N58" s="223"/>
      <c r="O58" s="225">
        <f>COUNTA(C58:N58)</f>
        <v>2</v>
      </c>
      <c r="P58" s="226"/>
      <c r="Q58" s="226"/>
    </row>
    <row r="59" spans="1:17" s="221" customFormat="1">
      <c r="B59" s="222"/>
      <c r="C59" s="119"/>
      <c r="D59" s="120"/>
      <c r="E59" s="119"/>
      <c r="F59" s="223"/>
      <c r="G59" s="223"/>
      <c r="H59" s="224"/>
      <c r="I59" s="224"/>
      <c r="J59" s="224"/>
      <c r="K59" s="224"/>
      <c r="L59" s="223"/>
      <c r="M59" s="223"/>
      <c r="N59" s="223"/>
      <c r="O59" s="225">
        <f>COUNTA(C59:N59)</f>
        <v>0</v>
      </c>
      <c r="P59" s="226"/>
      <c r="Q59" s="226"/>
    </row>
    <row r="60" spans="1:17" s="221" customFormat="1">
      <c r="B60" s="222"/>
      <c r="C60" s="119"/>
      <c r="D60" s="120"/>
      <c r="E60" s="119"/>
      <c r="F60" s="223"/>
      <c r="G60" s="223"/>
      <c r="H60" s="224"/>
      <c r="I60" s="224"/>
      <c r="J60" s="224"/>
      <c r="K60" s="224"/>
      <c r="L60" s="223"/>
      <c r="M60" s="223"/>
      <c r="N60" s="223"/>
      <c r="O60" s="225">
        <f>COUNTA(C60:N60)</f>
        <v>0</v>
      </c>
      <c r="P60" s="226"/>
      <c r="Q60" s="226"/>
    </row>
    <row r="61" spans="1:17" s="221" customFormat="1">
      <c r="B61" s="222"/>
      <c r="C61" s="119"/>
      <c r="D61" s="120"/>
      <c r="E61" s="119"/>
      <c r="F61" s="223"/>
      <c r="G61" s="223"/>
      <c r="H61" s="224"/>
      <c r="I61" s="224"/>
      <c r="J61" s="224"/>
      <c r="K61" s="224"/>
      <c r="L61" s="223"/>
      <c r="M61" s="223"/>
      <c r="N61" s="223"/>
      <c r="O61" s="225">
        <f>COUNTA(C61:N61)</f>
        <v>0</v>
      </c>
      <c r="P61" s="226"/>
      <c r="Q61" s="226"/>
    </row>
    <row r="62" spans="1:17" s="221" customFormat="1">
      <c r="B62" s="222"/>
      <c r="C62" s="119"/>
      <c r="D62" s="120"/>
      <c r="E62" s="119"/>
      <c r="F62" s="223"/>
      <c r="G62" s="223"/>
      <c r="H62" s="224"/>
      <c r="I62" s="224"/>
      <c r="J62" s="224"/>
      <c r="K62" s="224"/>
      <c r="L62" s="223"/>
      <c r="M62" s="223"/>
      <c r="N62" s="223"/>
      <c r="O62" s="225"/>
      <c r="P62" s="226"/>
      <c r="Q62" s="226"/>
    </row>
    <row r="63" spans="1:17" s="221" customFormat="1" ht="23.25" customHeight="1">
      <c r="B63" s="123"/>
      <c r="C63" s="119"/>
      <c r="D63" s="120"/>
      <c r="E63" s="119"/>
      <c r="F63" s="223"/>
      <c r="G63" s="223"/>
      <c r="H63" s="224"/>
      <c r="I63" s="224"/>
      <c r="J63" s="224"/>
      <c r="K63" s="224"/>
      <c r="L63" s="223"/>
      <c r="M63" s="223"/>
      <c r="N63" s="223"/>
      <c r="O63" s="225"/>
      <c r="P63" s="226"/>
      <c r="Q63" s="226"/>
    </row>
    <row r="64" spans="1:17" s="221" customFormat="1" ht="23.25" customHeight="1">
      <c r="B64" s="123"/>
      <c r="C64" s="119"/>
      <c r="D64" s="120"/>
      <c r="E64" s="119"/>
      <c r="F64" s="223"/>
      <c r="G64" s="223"/>
      <c r="H64" s="224"/>
      <c r="I64" s="224"/>
      <c r="J64" s="224"/>
      <c r="K64" s="224"/>
      <c r="L64" s="223"/>
      <c r="M64" s="223"/>
      <c r="N64" s="223"/>
      <c r="O64" s="225"/>
      <c r="P64" s="226"/>
      <c r="Q64" s="226"/>
    </row>
    <row r="65" spans="2:18" s="221" customFormat="1">
      <c r="B65" s="123"/>
      <c r="C65" s="119"/>
      <c r="D65" s="120"/>
      <c r="E65" s="119"/>
      <c r="F65" s="223"/>
      <c r="G65" s="223"/>
      <c r="H65" s="224"/>
      <c r="I65" s="224"/>
      <c r="J65" s="224"/>
      <c r="K65" s="224"/>
      <c r="L65" s="223"/>
      <c r="M65" s="223"/>
      <c r="N65" s="223"/>
      <c r="O65" s="225"/>
      <c r="P65" s="226"/>
      <c r="Q65" s="226"/>
    </row>
    <row r="66" spans="2:18" s="221" customFormat="1">
      <c r="B66" s="123"/>
      <c r="C66" s="119"/>
      <c r="D66" s="120"/>
      <c r="E66" s="119"/>
      <c r="F66" s="223"/>
      <c r="G66" s="223"/>
      <c r="H66" s="224"/>
      <c r="I66" s="224"/>
      <c r="J66" s="224"/>
      <c r="K66" s="224"/>
      <c r="L66" s="223"/>
      <c r="M66" s="223"/>
      <c r="N66" s="223"/>
      <c r="O66" s="225"/>
      <c r="P66" s="226"/>
      <c r="Q66" s="226"/>
    </row>
    <row r="67" spans="2:18" s="221" customFormat="1">
      <c r="B67" s="123"/>
      <c r="C67" s="119"/>
      <c r="D67" s="120"/>
      <c r="E67" s="119"/>
      <c r="F67" s="223"/>
      <c r="G67" s="223"/>
      <c r="H67" s="224"/>
      <c r="I67" s="224"/>
      <c r="J67" s="224"/>
      <c r="K67" s="224"/>
      <c r="L67" s="223"/>
      <c r="M67" s="223"/>
      <c r="N67" s="223"/>
      <c r="O67" s="225"/>
      <c r="P67" s="226"/>
      <c r="Q67" s="226"/>
    </row>
    <row r="68" spans="2:18" s="221" customFormat="1">
      <c r="B68" s="123"/>
      <c r="C68" s="119"/>
      <c r="D68" s="120"/>
      <c r="E68" s="119"/>
      <c r="F68" s="223"/>
      <c r="G68" s="223"/>
      <c r="H68" s="224"/>
      <c r="I68" s="224"/>
      <c r="J68" s="224"/>
      <c r="K68" s="224"/>
      <c r="L68" s="223"/>
      <c r="M68" s="223"/>
      <c r="N68" s="223"/>
      <c r="O68" s="225"/>
      <c r="P68" s="226"/>
      <c r="Q68" s="226"/>
    </row>
    <row r="69" spans="2:18" s="221" customFormat="1">
      <c r="B69" s="123"/>
      <c r="C69" s="119"/>
      <c r="D69" s="120"/>
      <c r="E69" s="119"/>
      <c r="F69" s="223"/>
      <c r="G69" s="223"/>
      <c r="H69" s="224"/>
      <c r="I69" s="224"/>
      <c r="J69" s="224"/>
      <c r="K69" s="224"/>
      <c r="L69" s="223"/>
      <c r="M69" s="223"/>
      <c r="N69" s="223"/>
      <c r="O69" s="225"/>
      <c r="P69" s="226"/>
      <c r="Q69" s="226"/>
    </row>
    <row r="70" spans="2:18" s="221" customFormat="1">
      <c r="B70" s="123"/>
      <c r="C70" s="119"/>
      <c r="D70" s="120"/>
      <c r="E70" s="119"/>
      <c r="F70" s="223"/>
      <c r="G70" s="223"/>
      <c r="H70" s="224"/>
      <c r="I70" s="224"/>
      <c r="J70" s="224"/>
      <c r="K70" s="224"/>
      <c r="L70" s="223"/>
      <c r="M70" s="223"/>
      <c r="N70" s="223"/>
      <c r="O70" s="225"/>
      <c r="P70" s="226"/>
      <c r="Q70" s="226"/>
    </row>
    <row r="71" spans="2:18" s="221" customFormat="1">
      <c r="B71" s="123"/>
      <c r="C71" s="119"/>
      <c r="D71" s="120"/>
      <c r="E71" s="119"/>
      <c r="F71" s="223"/>
      <c r="G71" s="223"/>
      <c r="H71" s="224"/>
      <c r="I71" s="224"/>
      <c r="J71" s="224"/>
      <c r="K71" s="224"/>
      <c r="L71" s="223"/>
      <c r="M71" s="223"/>
      <c r="N71" s="223"/>
      <c r="O71" s="225"/>
      <c r="P71" s="226"/>
      <c r="Q71" s="226"/>
    </row>
    <row r="72" spans="2:18" s="221" customFormat="1">
      <c r="B72" s="123"/>
      <c r="C72" s="119"/>
      <c r="D72" s="120"/>
      <c r="E72" s="119"/>
      <c r="F72" s="223"/>
      <c r="G72" s="223"/>
      <c r="H72" s="224"/>
      <c r="I72" s="224"/>
      <c r="J72" s="224"/>
      <c r="K72" s="224"/>
      <c r="L72" s="223"/>
      <c r="M72" s="223"/>
      <c r="N72" s="223"/>
      <c r="O72" s="225"/>
      <c r="P72" s="226"/>
      <c r="Q72" s="226"/>
    </row>
    <row r="73" spans="2:18" s="221" customFormat="1">
      <c r="B73" s="123"/>
      <c r="C73" s="119"/>
      <c r="D73" s="120"/>
      <c r="E73" s="119"/>
      <c r="F73" s="223"/>
      <c r="G73" s="223"/>
      <c r="H73" s="224"/>
      <c r="I73" s="224"/>
      <c r="J73" s="224"/>
      <c r="K73" s="224"/>
      <c r="L73" s="223"/>
      <c r="M73" s="223"/>
      <c r="N73" s="223"/>
      <c r="O73" s="225"/>
      <c r="P73" s="226"/>
      <c r="Q73" s="226"/>
    </row>
    <row r="74" spans="2:18" s="221" customFormat="1">
      <c r="B74" s="123"/>
      <c r="C74" s="119"/>
      <c r="D74" s="120"/>
      <c r="E74" s="119"/>
      <c r="F74" s="223"/>
      <c r="G74" s="223"/>
      <c r="H74" s="224"/>
      <c r="I74" s="224"/>
      <c r="J74" s="224"/>
      <c r="K74" s="224"/>
      <c r="L74" s="223"/>
      <c r="M74" s="223"/>
      <c r="N74" s="223"/>
      <c r="O74" s="225"/>
      <c r="P74" s="226"/>
      <c r="Q74" s="226"/>
    </row>
    <row r="75" spans="2:18" s="221" customFormat="1">
      <c r="B75" s="123"/>
      <c r="C75" s="119"/>
      <c r="D75" s="120"/>
      <c r="E75" s="119"/>
      <c r="F75" s="223"/>
      <c r="G75" s="223"/>
      <c r="H75" s="224"/>
      <c r="I75" s="224"/>
      <c r="J75" s="224"/>
      <c r="K75" s="224"/>
      <c r="L75" s="223"/>
      <c r="M75" s="223"/>
      <c r="N75" s="223"/>
      <c r="O75" s="225"/>
      <c r="P75" s="226"/>
      <c r="Q75" s="226"/>
    </row>
    <row r="76" spans="2:18" s="221" customFormat="1">
      <c r="B76" s="123"/>
      <c r="C76" s="119"/>
      <c r="D76" s="120"/>
      <c r="E76" s="119"/>
      <c r="F76" s="223"/>
      <c r="G76" s="223"/>
      <c r="H76" s="224"/>
      <c r="I76" s="224"/>
      <c r="J76" s="224"/>
      <c r="K76" s="224"/>
      <c r="L76" s="223"/>
      <c r="M76" s="223"/>
      <c r="N76" s="223"/>
      <c r="O76" s="225"/>
      <c r="P76" s="226"/>
      <c r="Q76" s="226"/>
    </row>
    <row r="77" spans="2:18" s="221" customFormat="1">
      <c r="B77" s="227"/>
      <c r="C77" s="228"/>
      <c r="D77" s="86"/>
      <c r="E77" s="228"/>
      <c r="F77" s="228"/>
      <c r="G77" s="228"/>
      <c r="H77" s="228"/>
      <c r="I77" s="228"/>
      <c r="J77" s="228"/>
      <c r="K77" s="228"/>
      <c r="L77" s="228"/>
      <c r="M77" s="228"/>
      <c r="N77" s="228"/>
      <c r="O77" s="225">
        <f>COUNTA(C77:N77)</f>
        <v>0</v>
      </c>
      <c r="P77" s="226"/>
      <c r="Q77" s="226"/>
    </row>
    <row r="78" spans="2:18" s="221" customFormat="1">
      <c r="B78" s="229"/>
      <c r="C78" s="228"/>
      <c r="D78" s="74"/>
      <c r="E78" s="228"/>
      <c r="F78" s="228"/>
      <c r="G78" s="228"/>
      <c r="H78" s="228"/>
      <c r="I78" s="228"/>
      <c r="J78" s="228"/>
      <c r="K78" s="228"/>
      <c r="L78" s="228"/>
      <c r="M78" s="228"/>
      <c r="N78" s="228"/>
      <c r="O78" s="225">
        <f>COUNTA(C78:N78)</f>
        <v>0</v>
      </c>
      <c r="P78" s="226"/>
      <c r="Q78" s="226"/>
      <c r="R78" s="226"/>
    </row>
    <row r="79" spans="2:18" s="221" customFormat="1"/>
    <row r="80" spans="2:18" s="221" customFormat="1"/>
    <row r="81" s="221" customFormat="1"/>
    <row r="82" s="221" customFormat="1"/>
    <row r="83" s="221" customFormat="1"/>
    <row r="84" s="221"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50" priority="1">
      <formula>"($C$31&gt;0.9)"</formula>
    </cfRule>
    <cfRule type="cellIs" dxfId="49" priority="2" operator="between">
      <formula>"$C$31=0.6"</formula>
      <formula>"$C$31=0.89"</formula>
    </cfRule>
    <cfRule type="expression" dxfId="48"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14.xml><?xml version="1.0" encoding="utf-8"?>
<worksheet xmlns="http://schemas.openxmlformats.org/spreadsheetml/2006/main" xmlns:r="http://schemas.openxmlformats.org/officeDocument/2006/relationships">
  <dimension ref="A1:T84"/>
  <sheetViews>
    <sheetView view="pageBreakPreview" zoomScale="70" zoomScaleNormal="100" zoomScaleSheetLayoutView="70" workbookViewId="0">
      <selection activeCell="H20" sqref="H20:I20"/>
    </sheetView>
  </sheetViews>
  <sheetFormatPr baseColWidth="10" defaultRowHeight="12.75"/>
  <cols>
    <col min="1" max="1" width="1.7109375" style="174" customWidth="1"/>
    <col min="2" max="2" width="29.85546875" style="174" customWidth="1"/>
    <col min="3" max="3" width="15.85546875" style="174" customWidth="1"/>
    <col min="4" max="4" width="24.140625" style="174" customWidth="1"/>
    <col min="5" max="5" width="23.5703125" style="174" customWidth="1"/>
    <col min="6" max="6" width="15.28515625" style="174" customWidth="1"/>
    <col min="7" max="7" width="21.85546875" style="174" customWidth="1"/>
    <col min="8" max="8" width="16.7109375" style="174" customWidth="1"/>
    <col min="9" max="9" width="16.140625" style="174" customWidth="1"/>
    <col min="10" max="10" width="11.42578125" style="174"/>
    <col min="11" max="11" width="8.28515625" style="174" customWidth="1"/>
    <col min="12" max="12" width="8.42578125" style="174" customWidth="1"/>
    <col min="13" max="13" width="10.7109375" style="174" customWidth="1"/>
    <col min="14" max="14" width="11.140625" style="174" bestFit="1" customWidth="1"/>
    <col min="15" max="15" width="10.42578125" style="174" customWidth="1"/>
    <col min="16" max="16384" width="11.42578125" style="174"/>
  </cols>
  <sheetData>
    <row r="1" spans="1:20" ht="36.75" customHeight="1">
      <c r="A1" s="173"/>
      <c r="B1" s="437"/>
      <c r="C1" s="438" t="s">
        <v>70</v>
      </c>
      <c r="D1" s="438"/>
      <c r="E1" s="438"/>
      <c r="F1" s="438"/>
      <c r="G1" s="438"/>
      <c r="H1" s="438"/>
      <c r="I1" s="438"/>
      <c r="J1" s="438"/>
      <c r="K1" s="438"/>
      <c r="L1" s="439"/>
      <c r="M1" s="440" t="s">
        <v>47</v>
      </c>
      <c r="N1" s="441"/>
      <c r="O1" s="442"/>
      <c r="Q1" s="173"/>
    </row>
    <row r="2" spans="1:20" ht="27" customHeight="1" thickBot="1">
      <c r="A2" s="173"/>
      <c r="B2" s="437"/>
      <c r="C2" s="443" t="s">
        <v>71</v>
      </c>
      <c r="D2" s="443"/>
      <c r="E2" s="443"/>
      <c r="F2" s="443"/>
      <c r="G2" s="443"/>
      <c r="H2" s="443"/>
      <c r="I2" s="443"/>
      <c r="J2" s="443"/>
      <c r="K2" s="443"/>
      <c r="L2" s="444"/>
      <c r="M2" s="445" t="s">
        <v>69</v>
      </c>
      <c r="N2" s="446"/>
      <c r="O2" s="447"/>
      <c r="Q2" s="173"/>
    </row>
    <row r="3" spans="1:20" ht="34.5" customHeight="1" thickBot="1">
      <c r="A3" s="173"/>
      <c r="B3" s="437"/>
      <c r="C3" s="443" t="s">
        <v>48</v>
      </c>
      <c r="D3" s="448"/>
      <c r="E3" s="448"/>
      <c r="F3" s="448"/>
      <c r="G3" s="448"/>
      <c r="H3" s="448"/>
      <c r="I3" s="448"/>
      <c r="J3" s="448"/>
      <c r="K3" s="448"/>
      <c r="L3" s="449"/>
      <c r="M3" s="450" t="s">
        <v>1</v>
      </c>
      <c r="N3" s="451"/>
      <c r="O3" s="452"/>
      <c r="Q3" s="173"/>
    </row>
    <row r="4" spans="1:20" ht="15" customHeight="1">
      <c r="A4" s="173"/>
      <c r="B4" s="175"/>
      <c r="C4" s="176"/>
      <c r="D4" s="176"/>
      <c r="E4" s="176"/>
      <c r="F4" s="176"/>
      <c r="G4" s="176"/>
      <c r="H4" s="176"/>
      <c r="I4" s="176"/>
      <c r="J4" s="176"/>
      <c r="K4" s="176"/>
      <c r="L4" s="176"/>
      <c r="M4" s="177"/>
      <c r="N4" s="177"/>
      <c r="Q4" s="173"/>
    </row>
    <row r="5" spans="1:20" ht="33" customHeight="1">
      <c r="A5" s="173"/>
      <c r="B5" s="178" t="s">
        <v>9</v>
      </c>
      <c r="C5" s="423">
        <v>2015</v>
      </c>
      <c r="D5" s="424"/>
      <c r="E5" s="179" t="s">
        <v>10</v>
      </c>
      <c r="F5" s="460" t="s">
        <v>74</v>
      </c>
      <c r="G5" s="461"/>
      <c r="H5" s="461"/>
      <c r="I5" s="461"/>
      <c r="J5" s="461"/>
      <c r="K5" s="461"/>
      <c r="L5" s="461"/>
      <c r="M5" s="461"/>
      <c r="N5" s="461"/>
      <c r="O5" s="462"/>
      <c r="P5" s="180"/>
      <c r="Q5" s="181"/>
      <c r="R5" s="181"/>
      <c r="S5" s="181"/>
      <c r="T5" s="173"/>
    </row>
    <row r="6" spans="1:20" s="173" customFormat="1" ht="6" customHeight="1">
      <c r="B6" s="182"/>
      <c r="C6" s="183"/>
      <c r="D6" s="183"/>
      <c r="E6" s="184"/>
      <c r="F6" s="185"/>
      <c r="G6" s="185"/>
      <c r="H6" s="185"/>
      <c r="I6" s="185"/>
      <c r="J6" s="185"/>
      <c r="K6" s="185"/>
      <c r="L6" s="185"/>
      <c r="M6" s="185"/>
      <c r="N6" s="185"/>
      <c r="O6" s="181"/>
      <c r="P6" s="181"/>
      <c r="Q6" s="181"/>
      <c r="R6" s="181"/>
      <c r="S6" s="181"/>
    </row>
    <row r="7" spans="1:20" ht="36.75" customHeight="1">
      <c r="A7" s="173"/>
      <c r="B7" s="186" t="s">
        <v>64</v>
      </c>
      <c r="C7" s="423" t="s">
        <v>274</v>
      </c>
      <c r="D7" s="424"/>
      <c r="E7" s="179" t="s">
        <v>12</v>
      </c>
      <c r="F7" s="423" t="s">
        <v>275</v>
      </c>
      <c r="G7" s="433"/>
      <c r="H7" s="433"/>
      <c r="I7" s="433"/>
      <c r="J7" s="433"/>
      <c r="K7" s="433"/>
      <c r="L7" s="433"/>
      <c r="M7" s="433"/>
      <c r="N7" s="433"/>
      <c r="O7" s="424"/>
      <c r="P7" s="187"/>
      <c r="Q7" s="187"/>
      <c r="R7" s="187"/>
      <c r="S7" s="187"/>
      <c r="T7" s="173"/>
    </row>
    <row r="8" spans="1:20" ht="6" customHeight="1">
      <c r="A8" s="173"/>
      <c r="B8" s="182"/>
      <c r="C8" s="183"/>
      <c r="D8" s="183"/>
      <c r="E8" s="184"/>
      <c r="F8" s="185"/>
      <c r="G8" s="185"/>
      <c r="H8" s="185"/>
      <c r="I8" s="185"/>
      <c r="J8" s="185"/>
      <c r="K8" s="185"/>
      <c r="L8" s="185"/>
      <c r="M8" s="185"/>
      <c r="N8" s="185"/>
      <c r="O8" s="181"/>
      <c r="P8" s="181"/>
      <c r="Q8" s="181"/>
      <c r="R8" s="181"/>
      <c r="S8" s="181"/>
      <c r="T8" s="173"/>
    </row>
    <row r="9" spans="1:20" ht="43.5" customHeight="1">
      <c r="A9" s="173"/>
      <c r="B9" s="178" t="s">
        <v>13</v>
      </c>
      <c r="C9" s="423" t="s">
        <v>276</v>
      </c>
      <c r="D9" s="424"/>
      <c r="E9" s="179" t="s">
        <v>65</v>
      </c>
      <c r="F9" s="460" t="s">
        <v>277</v>
      </c>
      <c r="G9" s="461"/>
      <c r="H9" s="461"/>
      <c r="I9" s="461"/>
      <c r="J9" s="461"/>
      <c r="K9" s="461"/>
      <c r="L9" s="461"/>
      <c r="M9" s="461"/>
      <c r="N9" s="461"/>
      <c r="O9" s="462"/>
      <c r="P9" s="180"/>
      <c r="Q9" s="180"/>
      <c r="R9" s="180"/>
      <c r="S9" s="180"/>
      <c r="T9" s="173"/>
    </row>
    <row r="10" spans="1:20" ht="10.5" customHeight="1">
      <c r="A10" s="173"/>
      <c r="B10" s="182"/>
      <c r="C10" s="183"/>
      <c r="D10" s="183"/>
      <c r="E10" s="184"/>
      <c r="F10" s="185"/>
      <c r="G10" s="185"/>
      <c r="H10" s="185"/>
      <c r="I10" s="185"/>
      <c r="J10" s="185"/>
      <c r="K10" s="185"/>
      <c r="L10" s="185"/>
      <c r="M10" s="185"/>
      <c r="N10" s="185"/>
      <c r="O10" s="181"/>
      <c r="P10" s="181"/>
      <c r="Q10" s="181"/>
      <c r="R10" s="181"/>
      <c r="S10" s="181"/>
      <c r="T10" s="173"/>
    </row>
    <row r="11" spans="1:20" ht="54" customHeight="1">
      <c r="A11" s="173"/>
      <c r="B11" s="188" t="s">
        <v>15</v>
      </c>
      <c r="C11" s="423" t="s">
        <v>278</v>
      </c>
      <c r="D11" s="424"/>
      <c r="E11" s="179" t="s">
        <v>66</v>
      </c>
      <c r="F11" s="453" t="s">
        <v>279</v>
      </c>
      <c r="G11" s="453"/>
      <c r="H11" s="453"/>
      <c r="I11" s="453"/>
      <c r="J11" s="453"/>
      <c r="K11" s="453"/>
      <c r="L11" s="453"/>
      <c r="M11" s="453"/>
      <c r="N11" s="453"/>
      <c r="O11" s="453"/>
      <c r="P11" s="187"/>
      <c r="Q11" s="187"/>
      <c r="R11" s="187"/>
      <c r="S11" s="187"/>
      <c r="T11" s="173"/>
    </row>
    <row r="12" spans="1:20" ht="6.75" customHeight="1">
      <c r="A12" s="173"/>
      <c r="B12" s="189"/>
      <c r="C12" s="183"/>
      <c r="D12" s="183"/>
      <c r="E12" s="190"/>
      <c r="F12" s="185"/>
      <c r="G12" s="185"/>
      <c r="H12" s="185"/>
      <c r="I12" s="185"/>
      <c r="J12" s="185"/>
      <c r="K12" s="185"/>
      <c r="L12" s="185"/>
      <c r="M12" s="185"/>
      <c r="N12" s="185"/>
      <c r="O12" s="181"/>
      <c r="P12" s="181"/>
      <c r="Q12" s="181"/>
      <c r="R12" s="181"/>
      <c r="S12" s="181"/>
      <c r="T12" s="173"/>
    </row>
    <row r="13" spans="1:20" ht="51.75" customHeight="1">
      <c r="A13" s="173"/>
      <c r="B13" s="188" t="s">
        <v>16</v>
      </c>
      <c r="C13" s="423" t="s">
        <v>280</v>
      </c>
      <c r="D13" s="424"/>
      <c r="E13" s="179" t="s">
        <v>67</v>
      </c>
      <c r="F13" s="454" t="s">
        <v>281</v>
      </c>
      <c r="G13" s="455"/>
      <c r="H13" s="455"/>
      <c r="I13" s="455"/>
      <c r="J13" s="455"/>
      <c r="K13" s="455"/>
      <c r="L13" s="455"/>
      <c r="M13" s="455"/>
      <c r="N13" s="455"/>
      <c r="O13" s="456"/>
      <c r="P13" s="187"/>
      <c r="Q13" s="187"/>
      <c r="R13" s="187"/>
      <c r="S13" s="187"/>
      <c r="T13" s="173"/>
    </row>
    <row r="14" spans="1:20" ht="8.25" customHeight="1">
      <c r="B14" s="191"/>
      <c r="F14" s="192"/>
      <c r="G14" s="192"/>
      <c r="H14" s="192"/>
      <c r="I14" s="192"/>
      <c r="J14" s="192"/>
      <c r="K14" s="192"/>
      <c r="L14" s="192"/>
      <c r="M14" s="192"/>
      <c r="N14" s="192"/>
    </row>
    <row r="15" spans="1:20" ht="68.25" customHeight="1">
      <c r="B15" s="193" t="s">
        <v>20</v>
      </c>
      <c r="C15" s="466" t="s">
        <v>381</v>
      </c>
      <c r="D15" s="466"/>
      <c r="E15" s="194" t="s">
        <v>68</v>
      </c>
      <c r="F15" s="430" t="s">
        <v>329</v>
      </c>
      <c r="G15" s="431"/>
      <c r="H15" s="431"/>
      <c r="I15" s="431"/>
      <c r="J15" s="431"/>
      <c r="K15" s="431"/>
      <c r="L15" s="431"/>
      <c r="M15" s="431"/>
      <c r="N15" s="431"/>
      <c r="O15" s="432"/>
    </row>
    <row r="16" spans="1:20" ht="24.75" customHeight="1">
      <c r="B16" s="195"/>
      <c r="C16" s="175"/>
      <c r="D16" s="196"/>
      <c r="E16" s="196"/>
      <c r="F16" s="175"/>
    </row>
    <row r="17" spans="2:11" ht="16.5" thickBot="1">
      <c r="B17" s="415" t="s">
        <v>18</v>
      </c>
      <c r="C17" s="415"/>
      <c r="D17" s="415"/>
      <c r="E17" s="415"/>
      <c r="F17" s="415"/>
      <c r="G17" s="415"/>
      <c r="H17" s="415"/>
    </row>
    <row r="18" spans="2:11" ht="12.75" customHeight="1">
      <c r="B18" s="416" t="s">
        <v>19</v>
      </c>
      <c r="C18" s="418" t="s">
        <v>39</v>
      </c>
      <c r="D18" s="420" t="s">
        <v>21</v>
      </c>
      <c r="E18" s="421"/>
      <c r="F18" s="421"/>
      <c r="G18" s="422"/>
      <c r="H18" s="357" t="s">
        <v>41</v>
      </c>
      <c r="I18" s="357" t="s">
        <v>42</v>
      </c>
      <c r="J18" s="408" t="s">
        <v>61</v>
      </c>
      <c r="K18" s="408"/>
    </row>
    <row r="19" spans="2:11" ht="41.25" customHeight="1">
      <c r="B19" s="417"/>
      <c r="C19" s="419"/>
      <c r="D19" s="164" t="s">
        <v>22</v>
      </c>
      <c r="E19" s="112" t="s">
        <v>23</v>
      </c>
      <c r="F19" s="112" t="s">
        <v>24</v>
      </c>
      <c r="G19" s="112" t="s">
        <v>72</v>
      </c>
      <c r="H19" s="358"/>
      <c r="I19" s="358"/>
      <c r="J19" s="408"/>
      <c r="K19" s="408"/>
    </row>
    <row r="20" spans="2:11" ht="126.75" customHeight="1">
      <c r="B20" s="197" t="s">
        <v>330</v>
      </c>
      <c r="C20" s="230">
        <v>0.14280000000000001</v>
      </c>
      <c r="D20" s="198" t="s">
        <v>331</v>
      </c>
      <c r="E20" s="199">
        <v>100</v>
      </c>
      <c r="F20" s="199" t="s">
        <v>127</v>
      </c>
      <c r="G20" s="200" t="s">
        <v>332</v>
      </c>
      <c r="H20" s="201"/>
      <c r="I20" s="202"/>
      <c r="J20" s="409">
        <v>1</v>
      </c>
      <c r="K20" s="409"/>
    </row>
    <row r="22" spans="2:11" ht="15.75">
      <c r="B22" s="410" t="s">
        <v>37</v>
      </c>
      <c r="C22" s="410"/>
      <c r="D22" s="410"/>
      <c r="E22" s="410"/>
      <c r="F22" s="410"/>
      <c r="G22" s="410"/>
      <c r="H22" s="410"/>
      <c r="J22" s="174" t="s">
        <v>62</v>
      </c>
    </row>
    <row r="23" spans="2:11">
      <c r="J23" s="174" t="s">
        <v>63</v>
      </c>
    </row>
    <row r="24" spans="2:11" ht="21" customHeight="1" thickBot="1">
      <c r="B24" s="411" t="s">
        <v>58</v>
      </c>
      <c r="C24" s="411"/>
      <c r="D24" s="411"/>
      <c r="E24" s="411"/>
      <c r="F24" s="411"/>
      <c r="G24" s="411"/>
      <c r="H24" s="411"/>
    </row>
    <row r="25" spans="2:11" ht="13.5" thickBot="1">
      <c r="B25" s="203" t="s">
        <v>59</v>
      </c>
      <c r="C25" s="204" t="s">
        <v>2</v>
      </c>
      <c r="D25" s="205" t="s">
        <v>3</v>
      </c>
      <c r="E25" s="205" t="s">
        <v>4</v>
      </c>
      <c r="F25" s="205" t="s">
        <v>5</v>
      </c>
      <c r="G25" s="205" t="s">
        <v>6</v>
      </c>
      <c r="H25" s="206" t="s">
        <v>7</v>
      </c>
    </row>
    <row r="26" spans="2:11" ht="39.75" customHeight="1">
      <c r="B26" s="207" t="s">
        <v>83</v>
      </c>
      <c r="C26" s="62"/>
      <c r="D26" s="63"/>
      <c r="E26" s="63"/>
      <c r="F26" s="63"/>
      <c r="G26" s="63"/>
      <c r="H26" s="64"/>
    </row>
    <row r="27" spans="2:11" ht="51.75" customHeight="1" thickBot="1">
      <c r="B27" s="208" t="s">
        <v>84</v>
      </c>
      <c r="C27" s="209">
        <f>E20</f>
        <v>100</v>
      </c>
      <c r="D27" s="210">
        <f>E20</f>
        <v>100</v>
      </c>
      <c r="E27" s="210">
        <f>E20</f>
        <v>100</v>
      </c>
      <c r="F27" s="210">
        <f>E20</f>
        <v>100</v>
      </c>
      <c r="G27" s="210">
        <f>E20</f>
        <v>100</v>
      </c>
      <c r="H27" s="210">
        <f>E20</f>
        <v>100</v>
      </c>
    </row>
    <row r="28" spans="2:11" ht="29.25" customHeight="1" thickBot="1">
      <c r="B28" s="211"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212"/>
      <c r="C29" s="7" t="e">
        <f>C7=#REF!*1.3</f>
        <v>#REF!</v>
      </c>
      <c r="D29" s="7" t="e">
        <f>#REF!*1.3</f>
        <v>#REF!</v>
      </c>
      <c r="E29" s="7" t="e">
        <f>#REF!*1.3</f>
        <v>#REF!</v>
      </c>
      <c r="F29" s="7" t="e">
        <f>#REF!*1.3</f>
        <v>#REF!</v>
      </c>
      <c r="G29" s="7" t="e">
        <f>#REF!*1.3</f>
        <v>#REF!</v>
      </c>
      <c r="H29" s="7" t="e">
        <f>#REF!*1.3</f>
        <v>#REF!</v>
      </c>
    </row>
    <row r="30" spans="2:11" ht="24.75" customHeight="1" thickBot="1">
      <c r="B30" s="412" t="s">
        <v>57</v>
      </c>
      <c r="C30" s="412"/>
      <c r="D30" s="412"/>
      <c r="E30" s="412"/>
      <c r="F30" s="412"/>
      <c r="G30" s="412"/>
      <c r="H30" s="412"/>
    </row>
    <row r="31" spans="2:11" ht="40.5" customHeight="1" thickBot="1">
      <c r="B31" s="213" t="s">
        <v>44</v>
      </c>
      <c r="C31" s="214"/>
      <c r="D31" s="214"/>
      <c r="E31" s="214"/>
      <c r="F31" s="214"/>
      <c r="G31" s="214"/>
      <c r="H31" s="215"/>
    </row>
    <row r="32" spans="2:11" ht="26.25" thickBot="1">
      <c r="B32" s="213"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413" t="s">
        <v>8</v>
      </c>
      <c r="C34" s="413"/>
      <c r="D34" s="413"/>
      <c r="E34" s="413"/>
      <c r="G34" s="414" t="s">
        <v>52</v>
      </c>
      <c r="H34" s="414"/>
      <c r="I34" s="414"/>
      <c r="J34" s="216"/>
      <c r="K34" s="216"/>
      <c r="L34" s="388" t="s">
        <v>53</v>
      </c>
      <c r="M34" s="388"/>
      <c r="N34" s="388"/>
      <c r="O34" s="388"/>
    </row>
    <row r="35" spans="1:17" ht="12" customHeight="1">
      <c r="A35" s="173"/>
      <c r="B35" s="173"/>
      <c r="C35" s="217"/>
      <c r="D35" s="218"/>
      <c r="E35" s="218"/>
      <c r="F35" s="359" t="s">
        <v>49</v>
      </c>
      <c r="G35" s="389"/>
      <c r="H35" s="390"/>
      <c r="I35" s="390"/>
      <c r="J35" s="390"/>
      <c r="K35" s="391"/>
      <c r="L35" s="398"/>
      <c r="M35" s="399"/>
      <c r="N35" s="399"/>
      <c r="O35" s="400"/>
    </row>
    <row r="36" spans="1:17" ht="9" customHeight="1">
      <c r="A36" s="173"/>
      <c r="B36" s="173"/>
      <c r="C36" s="217"/>
      <c r="D36" s="173"/>
      <c r="E36" s="173"/>
      <c r="F36" s="359"/>
      <c r="G36" s="392"/>
      <c r="H36" s="393"/>
      <c r="I36" s="393"/>
      <c r="J36" s="393"/>
      <c r="K36" s="394"/>
      <c r="L36" s="401"/>
      <c r="M36" s="402"/>
      <c r="N36" s="402"/>
      <c r="O36" s="403"/>
      <c r="P36" s="173"/>
      <c r="Q36" s="173"/>
    </row>
    <row r="37" spans="1:17" ht="29.25" customHeight="1">
      <c r="A37" s="173"/>
      <c r="B37" s="173"/>
      <c r="C37" s="173"/>
      <c r="D37" s="173"/>
      <c r="E37" s="173"/>
      <c r="F37" s="359"/>
      <c r="G37" s="395"/>
      <c r="H37" s="396"/>
      <c r="I37" s="396"/>
      <c r="J37" s="396"/>
      <c r="K37" s="397"/>
      <c r="L37" s="404"/>
      <c r="M37" s="405"/>
      <c r="N37" s="405"/>
      <c r="O37" s="406"/>
      <c r="P37" s="173"/>
      <c r="Q37" s="173"/>
    </row>
    <row r="38" spans="1:17">
      <c r="A38" s="173"/>
      <c r="B38" s="173"/>
      <c r="C38" s="173"/>
      <c r="D38" s="173"/>
      <c r="E38" s="173"/>
      <c r="F38" s="359" t="s">
        <v>54</v>
      </c>
      <c r="G38" s="378"/>
      <c r="H38" s="379"/>
      <c r="I38" s="379"/>
      <c r="J38" s="379"/>
      <c r="K38" s="380"/>
      <c r="L38" s="407"/>
      <c r="M38" s="407"/>
      <c r="N38" s="407"/>
      <c r="O38" s="407"/>
      <c r="P38" s="173"/>
      <c r="Q38" s="173"/>
    </row>
    <row r="39" spans="1:17">
      <c r="A39" s="173"/>
      <c r="B39" s="173"/>
      <c r="C39" s="173"/>
      <c r="D39" s="173"/>
      <c r="E39" s="173"/>
      <c r="F39" s="359"/>
      <c r="G39" s="381"/>
      <c r="H39" s="382"/>
      <c r="I39" s="382"/>
      <c r="J39" s="382"/>
      <c r="K39" s="383"/>
      <c r="L39" s="407"/>
      <c r="M39" s="407"/>
      <c r="N39" s="407"/>
      <c r="O39" s="407"/>
      <c r="P39" s="173"/>
      <c r="Q39" s="173"/>
    </row>
    <row r="40" spans="1:17" ht="15" customHeight="1">
      <c r="A40" s="173"/>
      <c r="B40" s="173"/>
      <c r="C40" s="173"/>
      <c r="D40" s="173"/>
      <c r="E40" s="173"/>
      <c r="F40" s="359"/>
      <c r="G40" s="384"/>
      <c r="H40" s="385"/>
      <c r="I40" s="385"/>
      <c r="J40" s="385"/>
      <c r="K40" s="386"/>
      <c r="L40" s="407"/>
      <c r="M40" s="407"/>
      <c r="N40" s="407"/>
      <c r="O40" s="407"/>
      <c r="P40" s="173"/>
      <c r="Q40" s="173"/>
    </row>
    <row r="41" spans="1:17">
      <c r="A41" s="173"/>
      <c r="B41" s="173"/>
      <c r="C41" s="173"/>
      <c r="D41" s="173"/>
      <c r="E41" s="173"/>
      <c r="F41" s="359" t="s">
        <v>55</v>
      </c>
      <c r="G41" s="378"/>
      <c r="H41" s="379"/>
      <c r="I41" s="379"/>
      <c r="J41" s="379"/>
      <c r="K41" s="380"/>
      <c r="L41" s="378"/>
      <c r="M41" s="379"/>
      <c r="N41" s="379"/>
      <c r="O41" s="380"/>
      <c r="P41" s="173"/>
      <c r="Q41" s="173"/>
    </row>
    <row r="42" spans="1:17">
      <c r="A42" s="173"/>
      <c r="B42" s="173"/>
      <c r="C42" s="173"/>
      <c r="D42" s="173"/>
      <c r="E42" s="173"/>
      <c r="F42" s="359"/>
      <c r="G42" s="381"/>
      <c r="H42" s="382"/>
      <c r="I42" s="382"/>
      <c r="J42" s="382"/>
      <c r="K42" s="383"/>
      <c r="L42" s="381"/>
      <c r="M42" s="382"/>
      <c r="N42" s="382"/>
      <c r="O42" s="383"/>
      <c r="P42" s="173"/>
      <c r="Q42" s="173"/>
    </row>
    <row r="43" spans="1:17" ht="16.5" customHeight="1">
      <c r="A43" s="173"/>
      <c r="B43" s="173"/>
      <c r="C43" s="173"/>
      <c r="D43" s="173"/>
      <c r="E43" s="173"/>
      <c r="F43" s="359"/>
      <c r="G43" s="384"/>
      <c r="H43" s="385"/>
      <c r="I43" s="385"/>
      <c r="J43" s="385"/>
      <c r="K43" s="386"/>
      <c r="L43" s="384"/>
      <c r="M43" s="385"/>
      <c r="N43" s="385"/>
      <c r="O43" s="386"/>
      <c r="P43" s="173"/>
      <c r="Q43" s="173"/>
    </row>
    <row r="44" spans="1:17" ht="36" customHeight="1">
      <c r="A44" s="173"/>
      <c r="B44" s="173"/>
      <c r="C44" s="173"/>
      <c r="D44" s="173"/>
      <c r="E44" s="173"/>
      <c r="F44" s="359" t="s">
        <v>50</v>
      </c>
      <c r="G44" s="378"/>
      <c r="H44" s="379"/>
      <c r="I44" s="379"/>
      <c r="J44" s="379"/>
      <c r="K44" s="380"/>
      <c r="L44" s="387"/>
      <c r="M44" s="387"/>
      <c r="N44" s="387"/>
      <c r="O44" s="387"/>
      <c r="P44" s="173"/>
      <c r="Q44" s="173"/>
    </row>
    <row r="45" spans="1:17">
      <c r="A45" s="173"/>
      <c r="B45" s="173"/>
      <c r="C45" s="173"/>
      <c r="D45" s="173"/>
      <c r="E45" s="173"/>
      <c r="F45" s="359"/>
      <c r="G45" s="381"/>
      <c r="H45" s="382"/>
      <c r="I45" s="382"/>
      <c r="J45" s="382"/>
      <c r="K45" s="383"/>
      <c r="L45" s="387"/>
      <c r="M45" s="387"/>
      <c r="N45" s="387"/>
      <c r="O45" s="387"/>
      <c r="P45" s="173"/>
      <c r="Q45" s="173"/>
    </row>
    <row r="46" spans="1:17">
      <c r="A46" s="173"/>
      <c r="B46" s="173"/>
      <c r="C46" s="173"/>
      <c r="D46" s="173"/>
      <c r="E46" s="173"/>
      <c r="F46" s="359"/>
      <c r="G46" s="384"/>
      <c r="H46" s="385"/>
      <c r="I46" s="385"/>
      <c r="J46" s="385"/>
      <c r="K46" s="386"/>
      <c r="L46" s="387"/>
      <c r="M46" s="387"/>
      <c r="N46" s="387"/>
      <c r="O46" s="387"/>
      <c r="P46" s="173"/>
      <c r="Q46" s="173"/>
    </row>
    <row r="47" spans="1:17">
      <c r="A47" s="173"/>
      <c r="B47" s="173"/>
      <c r="C47" s="173"/>
      <c r="D47" s="173"/>
      <c r="E47" s="173"/>
      <c r="F47" s="359" t="s">
        <v>56</v>
      </c>
      <c r="G47" s="360"/>
      <c r="H47" s="361"/>
      <c r="I47" s="361"/>
      <c r="J47" s="361"/>
      <c r="K47" s="362"/>
      <c r="L47" s="360"/>
      <c r="M47" s="361"/>
      <c r="N47" s="361"/>
      <c r="O47" s="362"/>
      <c r="P47" s="173"/>
      <c r="Q47" s="173"/>
    </row>
    <row r="48" spans="1:17">
      <c r="A48" s="173"/>
      <c r="B48" s="173"/>
      <c r="C48" s="173"/>
      <c r="D48" s="173"/>
      <c r="E48" s="173"/>
      <c r="F48" s="359"/>
      <c r="G48" s="363"/>
      <c r="H48" s="364"/>
      <c r="I48" s="364"/>
      <c r="J48" s="364"/>
      <c r="K48" s="365"/>
      <c r="L48" s="363"/>
      <c r="M48" s="364"/>
      <c r="N48" s="364"/>
      <c r="O48" s="365"/>
      <c r="P48" s="173"/>
      <c r="Q48" s="173"/>
    </row>
    <row r="49" spans="1:17">
      <c r="A49" s="173"/>
      <c r="B49" s="173"/>
      <c r="C49" s="173"/>
      <c r="D49" s="173"/>
      <c r="E49" s="173"/>
      <c r="F49" s="359"/>
      <c r="G49" s="366"/>
      <c r="H49" s="367"/>
      <c r="I49" s="367"/>
      <c r="J49" s="367"/>
      <c r="K49" s="368"/>
      <c r="L49" s="366"/>
      <c r="M49" s="367"/>
      <c r="N49" s="367"/>
      <c r="O49" s="368"/>
      <c r="P49" s="173"/>
      <c r="Q49" s="173"/>
    </row>
    <row r="50" spans="1:17">
      <c r="A50" s="173"/>
      <c r="B50" s="173"/>
      <c r="C50" s="173"/>
      <c r="D50" s="173"/>
      <c r="E50" s="173"/>
      <c r="F50" s="359" t="s">
        <v>51</v>
      </c>
      <c r="G50" s="369"/>
      <c r="H50" s="370"/>
      <c r="I50" s="370"/>
      <c r="J50" s="370"/>
      <c r="K50" s="371"/>
      <c r="L50" s="360"/>
      <c r="M50" s="361"/>
      <c r="N50" s="361"/>
      <c r="O50" s="362"/>
      <c r="P50" s="173"/>
      <c r="Q50" s="173"/>
    </row>
    <row r="51" spans="1:17">
      <c r="A51" s="173"/>
      <c r="B51" s="173"/>
      <c r="C51" s="173"/>
      <c r="D51" s="173"/>
      <c r="E51" s="173"/>
      <c r="F51" s="359"/>
      <c r="G51" s="372"/>
      <c r="H51" s="373"/>
      <c r="I51" s="373"/>
      <c r="J51" s="373"/>
      <c r="K51" s="374"/>
      <c r="L51" s="363"/>
      <c r="M51" s="364"/>
      <c r="N51" s="364"/>
      <c r="O51" s="365"/>
      <c r="P51" s="173"/>
      <c r="Q51" s="173"/>
    </row>
    <row r="52" spans="1:17">
      <c r="A52" s="173"/>
      <c r="B52" s="173"/>
      <c r="C52" s="173"/>
      <c r="D52" s="173"/>
      <c r="E52" s="173"/>
      <c r="F52" s="359"/>
      <c r="G52" s="375"/>
      <c r="H52" s="376"/>
      <c r="I52" s="376"/>
      <c r="J52" s="376"/>
      <c r="K52" s="377"/>
      <c r="L52" s="366"/>
      <c r="M52" s="367"/>
      <c r="N52" s="367"/>
      <c r="O52" s="368"/>
      <c r="P52" s="173"/>
      <c r="Q52" s="173"/>
    </row>
    <row r="53" spans="1:17">
      <c r="A53" s="173"/>
      <c r="B53" s="173"/>
      <c r="C53" s="173"/>
      <c r="D53" s="173"/>
      <c r="E53" s="173"/>
      <c r="F53" s="173"/>
      <c r="G53" s="173"/>
      <c r="H53" s="173"/>
      <c r="I53" s="173"/>
      <c r="J53" s="173"/>
      <c r="K53" s="173"/>
      <c r="L53" s="173"/>
      <c r="M53" s="173"/>
      <c r="N53" s="173"/>
      <c r="O53" s="173"/>
      <c r="P53" s="173"/>
      <c r="Q53" s="173"/>
    </row>
    <row r="54" spans="1:17">
      <c r="B54" s="173"/>
      <c r="C54" s="173"/>
      <c r="D54" s="173"/>
      <c r="E54" s="173"/>
      <c r="F54" s="173"/>
      <c r="G54" s="173"/>
      <c r="H54" s="173"/>
      <c r="I54" s="173"/>
      <c r="J54" s="173"/>
      <c r="K54" s="173"/>
      <c r="L54" s="173"/>
      <c r="M54" s="173"/>
      <c r="N54" s="173"/>
      <c r="O54" s="173"/>
      <c r="P54" s="173"/>
      <c r="Q54" s="173"/>
    </row>
    <row r="55" spans="1:17" ht="25.5" customHeight="1">
      <c r="B55" s="352" t="s">
        <v>25</v>
      </c>
      <c r="C55" s="354" t="s">
        <v>26</v>
      </c>
      <c r="D55" s="355"/>
      <c r="E55" s="355"/>
      <c r="F55" s="355"/>
      <c r="G55" s="355"/>
      <c r="H55" s="355"/>
      <c r="I55" s="355"/>
      <c r="J55" s="355"/>
      <c r="K55" s="355"/>
      <c r="L55" s="355"/>
      <c r="M55" s="355"/>
      <c r="N55" s="356"/>
      <c r="O55" s="357" t="s">
        <v>27</v>
      </c>
      <c r="P55" s="173"/>
      <c r="Q55" s="173"/>
    </row>
    <row r="56" spans="1:17">
      <c r="B56" s="353"/>
      <c r="C56" s="116" t="s">
        <v>28</v>
      </c>
      <c r="D56" s="116" t="s">
        <v>29</v>
      </c>
      <c r="E56" s="116" t="s">
        <v>30</v>
      </c>
      <c r="F56" s="219" t="s">
        <v>31</v>
      </c>
      <c r="G56" s="219" t="s">
        <v>30</v>
      </c>
      <c r="H56" s="220" t="s">
        <v>32</v>
      </c>
      <c r="I56" s="220" t="s">
        <v>32</v>
      </c>
      <c r="J56" s="220" t="s">
        <v>31</v>
      </c>
      <c r="K56" s="220" t="s">
        <v>33</v>
      </c>
      <c r="L56" s="219" t="s">
        <v>34</v>
      </c>
      <c r="M56" s="219" t="s">
        <v>35</v>
      </c>
      <c r="N56" s="219" t="s">
        <v>36</v>
      </c>
      <c r="O56" s="358"/>
      <c r="P56" s="173"/>
      <c r="Q56" s="173"/>
    </row>
    <row r="57" spans="1:17" s="221" customFormat="1" ht="51">
      <c r="B57" s="222" t="s">
        <v>333</v>
      </c>
      <c r="C57" s="119"/>
      <c r="D57" s="120"/>
      <c r="E57" s="119">
        <v>1</v>
      </c>
      <c r="F57" s="223"/>
      <c r="G57" s="223"/>
      <c r="H57" s="224"/>
      <c r="I57" s="224"/>
      <c r="J57" s="224"/>
      <c r="K57" s="224"/>
      <c r="L57" s="223"/>
      <c r="M57" s="223"/>
      <c r="N57" s="223"/>
      <c r="O57" s="225">
        <f>COUNTA(C57:N57)</f>
        <v>1</v>
      </c>
      <c r="P57" s="226"/>
      <c r="Q57" s="226"/>
    </row>
    <row r="58" spans="1:17" s="221" customFormat="1" ht="51">
      <c r="B58" s="222" t="s">
        <v>334</v>
      </c>
      <c r="C58" s="119"/>
      <c r="D58" s="120"/>
      <c r="E58" s="119"/>
      <c r="F58" s="223"/>
      <c r="G58" s="223"/>
      <c r="H58" s="224"/>
      <c r="I58" s="224"/>
      <c r="J58" s="224">
        <v>1</v>
      </c>
      <c r="K58" s="224">
        <v>1</v>
      </c>
      <c r="L58" s="223">
        <v>1</v>
      </c>
      <c r="M58" s="223">
        <v>1</v>
      </c>
      <c r="N58" s="223"/>
      <c r="O58" s="225">
        <f>COUNTA(C58:N58)</f>
        <v>4</v>
      </c>
      <c r="P58" s="226"/>
      <c r="Q58" s="226"/>
    </row>
    <row r="59" spans="1:17" s="221" customFormat="1" ht="42.75" customHeight="1">
      <c r="B59" s="222" t="s">
        <v>335</v>
      </c>
      <c r="C59" s="119"/>
      <c r="D59" s="120"/>
      <c r="E59" s="119">
        <v>1</v>
      </c>
      <c r="F59" s="223"/>
      <c r="G59" s="223"/>
      <c r="H59" s="224"/>
      <c r="I59" s="224"/>
      <c r="J59" s="224"/>
      <c r="K59" s="224"/>
      <c r="L59" s="223"/>
      <c r="M59" s="223"/>
      <c r="N59" s="223"/>
      <c r="O59" s="225">
        <f>COUNTA(C59:N59)</f>
        <v>1</v>
      </c>
      <c r="P59" s="226"/>
      <c r="Q59" s="226"/>
    </row>
    <row r="60" spans="1:17" s="221" customFormat="1" ht="38.25">
      <c r="B60" s="222" t="s">
        <v>336</v>
      </c>
      <c r="C60" s="119"/>
      <c r="D60" s="120"/>
      <c r="E60" s="119"/>
      <c r="F60" s="223"/>
      <c r="G60" s="223"/>
      <c r="H60" s="224">
        <v>1</v>
      </c>
      <c r="I60" s="224"/>
      <c r="J60" s="224"/>
      <c r="K60" s="224"/>
      <c r="L60" s="223"/>
      <c r="M60" s="223"/>
      <c r="N60" s="223"/>
      <c r="O60" s="225">
        <f>COUNTA(C60:N60)</f>
        <v>1</v>
      </c>
      <c r="P60" s="226"/>
      <c r="Q60" s="226"/>
    </row>
    <row r="61" spans="1:17" s="221" customFormat="1">
      <c r="B61" s="222"/>
      <c r="C61" s="119"/>
      <c r="D61" s="120"/>
      <c r="E61" s="119"/>
      <c r="F61" s="223"/>
      <c r="G61" s="223"/>
      <c r="H61" s="224"/>
      <c r="I61" s="224"/>
      <c r="J61" s="224"/>
      <c r="K61" s="224"/>
      <c r="L61" s="223"/>
      <c r="M61" s="223"/>
      <c r="N61" s="223"/>
      <c r="O61" s="225">
        <f t="shared" ref="O61:O62" si="0">COUNTA(C61:N61)</f>
        <v>0</v>
      </c>
      <c r="P61" s="226"/>
      <c r="Q61" s="226"/>
    </row>
    <row r="62" spans="1:17" s="221" customFormat="1">
      <c r="B62" s="222"/>
      <c r="C62" s="119"/>
      <c r="D62" s="120"/>
      <c r="E62" s="119"/>
      <c r="F62" s="223"/>
      <c r="G62" s="223"/>
      <c r="H62" s="224"/>
      <c r="I62" s="224"/>
      <c r="J62" s="224"/>
      <c r="K62" s="224"/>
      <c r="L62" s="223"/>
      <c r="M62" s="223"/>
      <c r="N62" s="223"/>
      <c r="O62" s="225">
        <f t="shared" si="0"/>
        <v>0</v>
      </c>
      <c r="P62" s="226"/>
      <c r="Q62" s="226"/>
    </row>
    <row r="63" spans="1:17" s="221" customFormat="1" ht="23.25" customHeight="1">
      <c r="B63" s="123"/>
      <c r="C63" s="119"/>
      <c r="D63" s="120"/>
      <c r="E63" s="119"/>
      <c r="F63" s="223"/>
      <c r="G63" s="223"/>
      <c r="H63" s="224"/>
      <c r="I63" s="224"/>
      <c r="J63" s="224"/>
      <c r="K63" s="224"/>
      <c r="L63" s="223"/>
      <c r="M63" s="223"/>
      <c r="N63" s="223"/>
      <c r="O63" s="225"/>
      <c r="P63" s="226"/>
      <c r="Q63" s="226"/>
    </row>
    <row r="64" spans="1:17" s="221" customFormat="1" ht="23.25" customHeight="1">
      <c r="B64" s="123"/>
      <c r="C64" s="119"/>
      <c r="D64" s="120"/>
      <c r="E64" s="119"/>
      <c r="F64" s="223"/>
      <c r="G64" s="223"/>
      <c r="H64" s="224"/>
      <c r="I64" s="224"/>
      <c r="J64" s="224"/>
      <c r="K64" s="224"/>
      <c r="L64" s="223"/>
      <c r="M64" s="223"/>
      <c r="N64" s="223"/>
      <c r="O64" s="225"/>
      <c r="P64" s="226"/>
      <c r="Q64" s="226"/>
    </row>
    <row r="65" spans="2:18" s="221" customFormat="1">
      <c r="B65" s="123"/>
      <c r="C65" s="119"/>
      <c r="D65" s="120"/>
      <c r="E65" s="119"/>
      <c r="F65" s="223"/>
      <c r="G65" s="223"/>
      <c r="H65" s="224"/>
      <c r="I65" s="224"/>
      <c r="J65" s="224"/>
      <c r="K65" s="224"/>
      <c r="L65" s="223"/>
      <c r="M65" s="223"/>
      <c r="N65" s="223"/>
      <c r="O65" s="225"/>
      <c r="P65" s="226"/>
      <c r="Q65" s="226"/>
    </row>
    <row r="66" spans="2:18" s="221" customFormat="1">
      <c r="B66" s="123"/>
      <c r="C66" s="119"/>
      <c r="D66" s="120"/>
      <c r="E66" s="119"/>
      <c r="F66" s="223"/>
      <c r="G66" s="223"/>
      <c r="H66" s="224"/>
      <c r="I66" s="224"/>
      <c r="J66" s="224"/>
      <c r="K66" s="224"/>
      <c r="L66" s="223"/>
      <c r="M66" s="223"/>
      <c r="N66" s="223"/>
      <c r="O66" s="225"/>
      <c r="P66" s="226"/>
      <c r="Q66" s="226"/>
    </row>
    <row r="67" spans="2:18" s="221" customFormat="1">
      <c r="B67" s="123"/>
      <c r="C67" s="119"/>
      <c r="D67" s="120"/>
      <c r="E67" s="119"/>
      <c r="F67" s="223"/>
      <c r="G67" s="223"/>
      <c r="H67" s="224"/>
      <c r="I67" s="224"/>
      <c r="J67" s="224"/>
      <c r="K67" s="224"/>
      <c r="L67" s="223"/>
      <c r="M67" s="223"/>
      <c r="N67" s="223"/>
      <c r="O67" s="225"/>
      <c r="P67" s="226"/>
      <c r="Q67" s="226"/>
    </row>
    <row r="68" spans="2:18" s="221" customFormat="1">
      <c r="B68" s="123"/>
      <c r="C68" s="119"/>
      <c r="D68" s="120"/>
      <c r="E68" s="119"/>
      <c r="F68" s="223"/>
      <c r="G68" s="223"/>
      <c r="H68" s="224"/>
      <c r="I68" s="224"/>
      <c r="J68" s="224"/>
      <c r="K68" s="224"/>
      <c r="L68" s="223"/>
      <c r="M68" s="223"/>
      <c r="N68" s="223"/>
      <c r="O68" s="225"/>
      <c r="P68" s="226"/>
      <c r="Q68" s="226"/>
    </row>
    <row r="69" spans="2:18" s="221" customFormat="1">
      <c r="B69" s="123"/>
      <c r="C69" s="119"/>
      <c r="D69" s="120"/>
      <c r="E69" s="119"/>
      <c r="F69" s="223"/>
      <c r="G69" s="223"/>
      <c r="H69" s="224"/>
      <c r="I69" s="224"/>
      <c r="J69" s="224"/>
      <c r="K69" s="224"/>
      <c r="L69" s="223"/>
      <c r="M69" s="223"/>
      <c r="N69" s="223"/>
      <c r="O69" s="225"/>
      <c r="P69" s="226"/>
      <c r="Q69" s="226"/>
    </row>
    <row r="70" spans="2:18" s="221" customFormat="1">
      <c r="B70" s="123"/>
      <c r="C70" s="119"/>
      <c r="D70" s="120"/>
      <c r="E70" s="119"/>
      <c r="F70" s="223"/>
      <c r="G70" s="223"/>
      <c r="H70" s="224"/>
      <c r="I70" s="224"/>
      <c r="J70" s="224"/>
      <c r="K70" s="224"/>
      <c r="L70" s="223"/>
      <c r="M70" s="223"/>
      <c r="N70" s="223"/>
      <c r="O70" s="225"/>
      <c r="P70" s="226"/>
      <c r="Q70" s="226"/>
    </row>
    <row r="71" spans="2:18" s="221" customFormat="1">
      <c r="B71" s="123"/>
      <c r="C71" s="119"/>
      <c r="D71" s="120"/>
      <c r="E71" s="119"/>
      <c r="F71" s="223"/>
      <c r="G71" s="223"/>
      <c r="H71" s="224"/>
      <c r="I71" s="224"/>
      <c r="J71" s="224"/>
      <c r="K71" s="224"/>
      <c r="L71" s="223"/>
      <c r="M71" s="223"/>
      <c r="N71" s="223"/>
      <c r="O71" s="225"/>
      <c r="P71" s="226"/>
      <c r="Q71" s="226"/>
    </row>
    <row r="72" spans="2:18" s="221" customFormat="1">
      <c r="B72" s="123"/>
      <c r="C72" s="119"/>
      <c r="D72" s="120"/>
      <c r="E72" s="119"/>
      <c r="F72" s="223"/>
      <c r="G72" s="223"/>
      <c r="H72" s="224"/>
      <c r="I72" s="224"/>
      <c r="J72" s="224"/>
      <c r="K72" s="224"/>
      <c r="L72" s="223"/>
      <c r="M72" s="223"/>
      <c r="N72" s="223"/>
      <c r="O72" s="225"/>
      <c r="P72" s="226"/>
      <c r="Q72" s="226"/>
    </row>
    <row r="73" spans="2:18" s="221" customFormat="1">
      <c r="B73" s="123"/>
      <c r="C73" s="119"/>
      <c r="D73" s="120"/>
      <c r="E73" s="119"/>
      <c r="F73" s="223"/>
      <c r="G73" s="223"/>
      <c r="H73" s="224"/>
      <c r="I73" s="224"/>
      <c r="J73" s="224"/>
      <c r="K73" s="224"/>
      <c r="L73" s="223"/>
      <c r="M73" s="223"/>
      <c r="N73" s="223"/>
      <c r="O73" s="225"/>
      <c r="P73" s="226"/>
      <c r="Q73" s="226"/>
    </row>
    <row r="74" spans="2:18" s="221" customFormat="1">
      <c r="B74" s="123"/>
      <c r="C74" s="119"/>
      <c r="D74" s="120"/>
      <c r="E74" s="119"/>
      <c r="F74" s="223"/>
      <c r="G74" s="223"/>
      <c r="H74" s="224"/>
      <c r="I74" s="224"/>
      <c r="J74" s="224"/>
      <c r="K74" s="224"/>
      <c r="L74" s="223"/>
      <c r="M74" s="223"/>
      <c r="N74" s="223"/>
      <c r="O74" s="225"/>
      <c r="P74" s="226"/>
      <c r="Q74" s="226"/>
    </row>
    <row r="75" spans="2:18" s="221" customFormat="1">
      <c r="B75" s="123"/>
      <c r="C75" s="119"/>
      <c r="D75" s="120"/>
      <c r="E75" s="119"/>
      <c r="F75" s="223"/>
      <c r="G75" s="223"/>
      <c r="H75" s="224"/>
      <c r="I75" s="224"/>
      <c r="J75" s="224"/>
      <c r="K75" s="224"/>
      <c r="L75" s="223"/>
      <c r="M75" s="223"/>
      <c r="N75" s="223"/>
      <c r="O75" s="225"/>
      <c r="P75" s="226"/>
      <c r="Q75" s="226"/>
    </row>
    <row r="76" spans="2:18" s="221" customFormat="1">
      <c r="B76" s="123"/>
      <c r="C76" s="119"/>
      <c r="D76" s="120"/>
      <c r="E76" s="119"/>
      <c r="F76" s="223"/>
      <c r="G76" s="223"/>
      <c r="H76" s="224"/>
      <c r="I76" s="224"/>
      <c r="J76" s="224"/>
      <c r="K76" s="224"/>
      <c r="L76" s="223"/>
      <c r="M76" s="223"/>
      <c r="N76" s="223"/>
      <c r="O76" s="225"/>
      <c r="P76" s="226"/>
      <c r="Q76" s="226"/>
    </row>
    <row r="77" spans="2:18" s="221" customFormat="1">
      <c r="B77" s="227"/>
      <c r="C77" s="228"/>
      <c r="D77" s="86"/>
      <c r="E77" s="228"/>
      <c r="F77" s="228"/>
      <c r="G77" s="228"/>
      <c r="H77" s="228"/>
      <c r="I77" s="228"/>
      <c r="J77" s="228"/>
      <c r="K77" s="228"/>
      <c r="L77" s="228"/>
      <c r="M77" s="228"/>
      <c r="N77" s="228"/>
      <c r="O77" s="225">
        <f>COUNTA(C77:N77)</f>
        <v>0</v>
      </c>
      <c r="P77" s="226"/>
      <c r="Q77" s="226"/>
    </row>
    <row r="78" spans="2:18" s="221" customFormat="1">
      <c r="B78" s="229"/>
      <c r="C78" s="228"/>
      <c r="D78" s="74"/>
      <c r="E78" s="228"/>
      <c r="F78" s="228"/>
      <c r="G78" s="228"/>
      <c r="H78" s="228"/>
      <c r="I78" s="228"/>
      <c r="J78" s="228"/>
      <c r="K78" s="228"/>
      <c r="L78" s="228"/>
      <c r="M78" s="228"/>
      <c r="N78" s="228"/>
      <c r="O78" s="225">
        <f>COUNTA(C78:N78)</f>
        <v>0</v>
      </c>
      <c r="P78" s="226"/>
      <c r="Q78" s="226"/>
      <c r="R78" s="226"/>
    </row>
    <row r="79" spans="2:18" s="221" customFormat="1"/>
    <row r="80" spans="2:18" s="221" customFormat="1"/>
    <row r="81" s="221" customFormat="1"/>
    <row r="82" s="221" customFormat="1"/>
    <row r="83" s="221" customFormat="1"/>
    <row r="84" s="221"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47" priority="1">
      <formula>"($C$31&gt;0.9)"</formula>
    </cfRule>
    <cfRule type="cellIs" dxfId="46" priority="2" operator="between">
      <formula>"$C$31=0.6"</formula>
      <formula>"$C$31=0.89"</formula>
    </cfRule>
    <cfRule type="expression" dxfId="45"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15.xml><?xml version="1.0" encoding="utf-8"?>
<worksheet xmlns="http://schemas.openxmlformats.org/spreadsheetml/2006/main" xmlns:r="http://schemas.openxmlformats.org/officeDocument/2006/relationships">
  <dimension ref="A1:T84"/>
  <sheetViews>
    <sheetView view="pageBreakPreview" zoomScale="70" zoomScaleNormal="100" zoomScaleSheetLayoutView="70" workbookViewId="0">
      <selection activeCell="H20" sqref="H20:I20"/>
    </sheetView>
  </sheetViews>
  <sheetFormatPr baseColWidth="10" defaultRowHeight="12.75"/>
  <cols>
    <col min="1" max="1" width="1.7109375" style="174" customWidth="1"/>
    <col min="2" max="2" width="29.85546875" style="174" customWidth="1"/>
    <col min="3" max="3" width="15.85546875" style="174" customWidth="1"/>
    <col min="4" max="4" width="22.140625" style="174" customWidth="1"/>
    <col min="5" max="5" width="23.5703125" style="174" customWidth="1"/>
    <col min="6" max="6" width="15.28515625" style="174" customWidth="1"/>
    <col min="7" max="7" width="21.85546875" style="174" customWidth="1"/>
    <col min="8" max="8" width="16.7109375" style="174" customWidth="1"/>
    <col min="9" max="9" width="16.140625" style="174" customWidth="1"/>
    <col min="10" max="10" width="11.42578125" style="174"/>
    <col min="11" max="11" width="8.28515625" style="174" customWidth="1"/>
    <col min="12" max="12" width="8.42578125" style="174" customWidth="1"/>
    <col min="13" max="13" width="10.7109375" style="174" customWidth="1"/>
    <col min="14" max="14" width="11.140625" style="174" bestFit="1" customWidth="1"/>
    <col min="15" max="15" width="10.42578125" style="174" customWidth="1"/>
    <col min="16" max="16384" width="11.42578125" style="174"/>
  </cols>
  <sheetData>
    <row r="1" spans="1:20" ht="36.75" customHeight="1">
      <c r="A1" s="173"/>
      <c r="B1" s="437"/>
      <c r="C1" s="438" t="s">
        <v>70</v>
      </c>
      <c r="D1" s="438"/>
      <c r="E1" s="438"/>
      <c r="F1" s="438"/>
      <c r="G1" s="438"/>
      <c r="H1" s="438"/>
      <c r="I1" s="438"/>
      <c r="J1" s="438"/>
      <c r="K1" s="438"/>
      <c r="L1" s="439"/>
      <c r="M1" s="440" t="s">
        <v>47</v>
      </c>
      <c r="N1" s="441"/>
      <c r="O1" s="442"/>
      <c r="Q1" s="173"/>
    </row>
    <row r="2" spans="1:20" ht="27" customHeight="1" thickBot="1">
      <c r="A2" s="173"/>
      <c r="B2" s="437"/>
      <c r="C2" s="443" t="s">
        <v>71</v>
      </c>
      <c r="D2" s="443"/>
      <c r="E2" s="443"/>
      <c r="F2" s="443"/>
      <c r="G2" s="443"/>
      <c r="H2" s="443"/>
      <c r="I2" s="443"/>
      <c r="J2" s="443"/>
      <c r="K2" s="443"/>
      <c r="L2" s="444"/>
      <c r="M2" s="445" t="s">
        <v>69</v>
      </c>
      <c r="N2" s="446"/>
      <c r="O2" s="447"/>
      <c r="Q2" s="173"/>
    </row>
    <row r="3" spans="1:20" ht="34.5" customHeight="1" thickBot="1">
      <c r="A3" s="173"/>
      <c r="B3" s="437"/>
      <c r="C3" s="443" t="s">
        <v>48</v>
      </c>
      <c r="D3" s="448"/>
      <c r="E3" s="448"/>
      <c r="F3" s="448"/>
      <c r="G3" s="448"/>
      <c r="H3" s="448"/>
      <c r="I3" s="448"/>
      <c r="J3" s="448"/>
      <c r="K3" s="448"/>
      <c r="L3" s="449"/>
      <c r="M3" s="450" t="s">
        <v>1</v>
      </c>
      <c r="N3" s="451"/>
      <c r="O3" s="452"/>
      <c r="Q3" s="173"/>
    </row>
    <row r="4" spans="1:20" ht="15" customHeight="1">
      <c r="A4" s="173"/>
      <c r="B4" s="175"/>
      <c r="C4" s="176"/>
      <c r="D4" s="176"/>
      <c r="E4" s="176"/>
      <c r="F4" s="176"/>
      <c r="G4" s="176"/>
      <c r="H4" s="176"/>
      <c r="I4" s="176"/>
      <c r="J4" s="176"/>
      <c r="K4" s="176"/>
      <c r="L4" s="176"/>
      <c r="M4" s="177"/>
      <c r="N4" s="177"/>
      <c r="Q4" s="173"/>
    </row>
    <row r="5" spans="1:20" ht="33" customHeight="1">
      <c r="A5" s="173"/>
      <c r="B5" s="178" t="s">
        <v>9</v>
      </c>
      <c r="C5" s="423">
        <v>2015</v>
      </c>
      <c r="D5" s="424"/>
      <c r="E5" s="179" t="s">
        <v>10</v>
      </c>
      <c r="F5" s="460" t="s">
        <v>74</v>
      </c>
      <c r="G5" s="461"/>
      <c r="H5" s="461"/>
      <c r="I5" s="461"/>
      <c r="J5" s="461"/>
      <c r="K5" s="461"/>
      <c r="L5" s="461"/>
      <c r="M5" s="461"/>
      <c r="N5" s="461"/>
      <c r="O5" s="462"/>
      <c r="P5" s="180"/>
      <c r="Q5" s="181"/>
      <c r="R5" s="181"/>
      <c r="S5" s="181"/>
      <c r="T5" s="173"/>
    </row>
    <row r="6" spans="1:20" s="173" customFormat="1" ht="6" customHeight="1">
      <c r="B6" s="182"/>
      <c r="C6" s="183"/>
      <c r="D6" s="183"/>
      <c r="E6" s="184"/>
      <c r="F6" s="185"/>
      <c r="G6" s="185"/>
      <c r="H6" s="185"/>
      <c r="I6" s="185"/>
      <c r="J6" s="185"/>
      <c r="K6" s="185"/>
      <c r="L6" s="185"/>
      <c r="M6" s="185"/>
      <c r="N6" s="185"/>
      <c r="O6" s="181"/>
      <c r="P6" s="181"/>
      <c r="Q6" s="181"/>
      <c r="R6" s="181"/>
      <c r="S6" s="181"/>
    </row>
    <row r="7" spans="1:20" ht="36.75" customHeight="1">
      <c r="A7" s="173"/>
      <c r="B7" s="186" t="s">
        <v>64</v>
      </c>
      <c r="C7" s="423" t="s">
        <v>274</v>
      </c>
      <c r="D7" s="424"/>
      <c r="E7" s="179" t="s">
        <v>12</v>
      </c>
      <c r="F7" s="454" t="s">
        <v>275</v>
      </c>
      <c r="G7" s="455"/>
      <c r="H7" s="455"/>
      <c r="I7" s="455"/>
      <c r="J7" s="455"/>
      <c r="K7" s="455"/>
      <c r="L7" s="455"/>
      <c r="M7" s="455"/>
      <c r="N7" s="455"/>
      <c r="O7" s="456"/>
      <c r="P7" s="187"/>
      <c r="Q7" s="187"/>
      <c r="R7" s="187"/>
      <c r="S7" s="187"/>
      <c r="T7" s="173"/>
    </row>
    <row r="8" spans="1:20" ht="6" customHeight="1">
      <c r="A8" s="173"/>
      <c r="B8" s="182"/>
      <c r="C8" s="183"/>
      <c r="D8" s="183"/>
      <c r="E8" s="184"/>
      <c r="F8" s="185"/>
      <c r="G8" s="185"/>
      <c r="H8" s="185"/>
      <c r="I8" s="185"/>
      <c r="J8" s="185"/>
      <c r="K8" s="185"/>
      <c r="L8" s="185"/>
      <c r="M8" s="185"/>
      <c r="N8" s="185"/>
      <c r="O8" s="181"/>
      <c r="P8" s="181"/>
      <c r="Q8" s="181"/>
      <c r="R8" s="181"/>
      <c r="S8" s="181"/>
      <c r="T8" s="173"/>
    </row>
    <row r="9" spans="1:20" ht="43.5" customHeight="1">
      <c r="A9" s="173"/>
      <c r="B9" s="178" t="s">
        <v>13</v>
      </c>
      <c r="C9" s="423" t="s">
        <v>276</v>
      </c>
      <c r="D9" s="424"/>
      <c r="E9" s="179" t="s">
        <v>65</v>
      </c>
      <c r="F9" s="454" t="s">
        <v>277</v>
      </c>
      <c r="G9" s="455"/>
      <c r="H9" s="455"/>
      <c r="I9" s="455"/>
      <c r="J9" s="455"/>
      <c r="K9" s="455"/>
      <c r="L9" s="455"/>
      <c r="M9" s="455"/>
      <c r="N9" s="455"/>
      <c r="O9" s="456"/>
      <c r="P9" s="180"/>
      <c r="Q9" s="180"/>
      <c r="R9" s="180"/>
      <c r="S9" s="180"/>
      <c r="T9" s="173"/>
    </row>
    <row r="10" spans="1:20" ht="10.5" customHeight="1">
      <c r="A10" s="173"/>
      <c r="B10" s="182"/>
      <c r="C10" s="183"/>
      <c r="D10" s="183"/>
      <c r="E10" s="184"/>
      <c r="F10" s="185"/>
      <c r="G10" s="185"/>
      <c r="H10" s="185"/>
      <c r="I10" s="185"/>
      <c r="J10" s="185"/>
      <c r="K10" s="185"/>
      <c r="L10" s="185"/>
      <c r="M10" s="185"/>
      <c r="N10" s="185"/>
      <c r="O10" s="181"/>
      <c r="P10" s="181"/>
      <c r="Q10" s="181"/>
      <c r="R10" s="181"/>
      <c r="S10" s="181"/>
      <c r="T10" s="173"/>
    </row>
    <row r="11" spans="1:20" ht="54" customHeight="1">
      <c r="A11" s="173"/>
      <c r="B11" s="188" t="s">
        <v>15</v>
      </c>
      <c r="C11" s="423" t="s">
        <v>278</v>
      </c>
      <c r="D11" s="424"/>
      <c r="E11" s="179" t="s">
        <v>66</v>
      </c>
      <c r="F11" s="453" t="s">
        <v>279</v>
      </c>
      <c r="G11" s="453"/>
      <c r="H11" s="453"/>
      <c r="I11" s="453"/>
      <c r="J11" s="453"/>
      <c r="K11" s="453"/>
      <c r="L11" s="453"/>
      <c r="M11" s="453"/>
      <c r="N11" s="453"/>
      <c r="O11" s="453"/>
      <c r="P11" s="187"/>
      <c r="Q11" s="187"/>
      <c r="R11" s="187"/>
      <c r="S11" s="187"/>
      <c r="T11" s="173"/>
    </row>
    <row r="12" spans="1:20" ht="6.75" customHeight="1">
      <c r="A12" s="173"/>
      <c r="B12" s="189"/>
      <c r="C12" s="183"/>
      <c r="D12" s="183"/>
      <c r="E12" s="190"/>
      <c r="F12" s="185"/>
      <c r="G12" s="185"/>
      <c r="H12" s="185"/>
      <c r="I12" s="185"/>
      <c r="J12" s="185"/>
      <c r="K12" s="185"/>
      <c r="L12" s="185"/>
      <c r="M12" s="185"/>
      <c r="N12" s="185"/>
      <c r="O12" s="181"/>
      <c r="P12" s="181"/>
      <c r="Q12" s="181"/>
      <c r="R12" s="181"/>
      <c r="S12" s="181"/>
      <c r="T12" s="173"/>
    </row>
    <row r="13" spans="1:20" ht="51.75" customHeight="1">
      <c r="A13" s="173"/>
      <c r="B13" s="188" t="s">
        <v>16</v>
      </c>
      <c r="C13" s="423" t="s">
        <v>280</v>
      </c>
      <c r="D13" s="424"/>
      <c r="E13" s="179" t="s">
        <v>67</v>
      </c>
      <c r="F13" s="454" t="s">
        <v>281</v>
      </c>
      <c r="G13" s="455"/>
      <c r="H13" s="455"/>
      <c r="I13" s="455"/>
      <c r="J13" s="455"/>
      <c r="K13" s="455"/>
      <c r="L13" s="455"/>
      <c r="M13" s="455"/>
      <c r="N13" s="455"/>
      <c r="O13" s="456"/>
      <c r="P13" s="187"/>
      <c r="Q13" s="187"/>
      <c r="R13" s="187"/>
      <c r="S13" s="187"/>
      <c r="T13" s="173"/>
    </row>
    <row r="14" spans="1:20" ht="8.25" customHeight="1">
      <c r="B14" s="191"/>
      <c r="F14" s="192"/>
      <c r="G14" s="192"/>
      <c r="H14" s="192"/>
      <c r="I14" s="192"/>
      <c r="J14" s="192"/>
      <c r="K14" s="192"/>
      <c r="L14" s="192"/>
      <c r="M14" s="192"/>
      <c r="N14" s="192"/>
    </row>
    <row r="15" spans="1:20" ht="73.5" customHeight="1">
      <c r="B15" s="193" t="s">
        <v>20</v>
      </c>
      <c r="C15" s="429" t="s">
        <v>382</v>
      </c>
      <c r="D15" s="429"/>
      <c r="E15" s="194" t="s">
        <v>68</v>
      </c>
      <c r="F15" s="457" t="s">
        <v>337</v>
      </c>
      <c r="G15" s="458"/>
      <c r="H15" s="458"/>
      <c r="I15" s="458"/>
      <c r="J15" s="458"/>
      <c r="K15" s="458"/>
      <c r="L15" s="458"/>
      <c r="M15" s="458"/>
      <c r="N15" s="458"/>
      <c r="O15" s="459"/>
    </row>
    <row r="16" spans="1:20" ht="24.75" customHeight="1">
      <c r="B16" s="195"/>
      <c r="C16" s="175"/>
      <c r="D16" s="196"/>
      <c r="E16" s="196"/>
      <c r="F16" s="175"/>
    </row>
    <row r="17" spans="2:11" ht="16.5" thickBot="1">
      <c r="B17" s="415" t="s">
        <v>18</v>
      </c>
      <c r="C17" s="415"/>
      <c r="D17" s="415"/>
      <c r="E17" s="415"/>
      <c r="F17" s="415"/>
      <c r="G17" s="415"/>
      <c r="H17" s="415"/>
    </row>
    <row r="18" spans="2:11" ht="12.75" customHeight="1">
      <c r="B18" s="416" t="s">
        <v>19</v>
      </c>
      <c r="C18" s="418" t="s">
        <v>39</v>
      </c>
      <c r="D18" s="420" t="s">
        <v>21</v>
      </c>
      <c r="E18" s="421"/>
      <c r="F18" s="421"/>
      <c r="G18" s="422"/>
      <c r="H18" s="357" t="s">
        <v>41</v>
      </c>
      <c r="I18" s="357" t="s">
        <v>42</v>
      </c>
      <c r="J18" s="408" t="s">
        <v>61</v>
      </c>
      <c r="K18" s="408"/>
    </row>
    <row r="19" spans="2:11" ht="41.25" customHeight="1">
      <c r="B19" s="417"/>
      <c r="C19" s="419"/>
      <c r="D19" s="164" t="s">
        <v>22</v>
      </c>
      <c r="E19" s="112" t="s">
        <v>23</v>
      </c>
      <c r="F19" s="112" t="s">
        <v>24</v>
      </c>
      <c r="G19" s="112" t="s">
        <v>72</v>
      </c>
      <c r="H19" s="358"/>
      <c r="I19" s="358"/>
      <c r="J19" s="408"/>
      <c r="K19" s="408"/>
    </row>
    <row r="20" spans="2:11" ht="126.75" customHeight="1">
      <c r="B20" s="197" t="s">
        <v>338</v>
      </c>
      <c r="C20" s="230">
        <v>0.14280000000000001</v>
      </c>
      <c r="D20" s="198" t="s">
        <v>339</v>
      </c>
      <c r="E20" s="199">
        <v>100</v>
      </c>
      <c r="F20" s="199" t="s">
        <v>127</v>
      </c>
      <c r="G20" s="200" t="s">
        <v>340</v>
      </c>
      <c r="H20" s="201"/>
      <c r="I20" s="202"/>
      <c r="J20" s="409">
        <v>1</v>
      </c>
      <c r="K20" s="409"/>
    </row>
    <row r="22" spans="2:11" ht="15.75">
      <c r="B22" s="410" t="s">
        <v>37</v>
      </c>
      <c r="C22" s="410"/>
      <c r="D22" s="410"/>
      <c r="E22" s="410"/>
      <c r="F22" s="410"/>
      <c r="G22" s="410"/>
      <c r="H22" s="410"/>
      <c r="J22" s="174" t="s">
        <v>62</v>
      </c>
    </row>
    <row r="23" spans="2:11">
      <c r="J23" s="174" t="s">
        <v>63</v>
      </c>
    </row>
    <row r="24" spans="2:11" ht="21" customHeight="1" thickBot="1">
      <c r="B24" s="411" t="s">
        <v>58</v>
      </c>
      <c r="C24" s="411"/>
      <c r="D24" s="411"/>
      <c r="E24" s="411"/>
      <c r="F24" s="411"/>
      <c r="G24" s="411"/>
      <c r="H24" s="411"/>
    </row>
    <row r="25" spans="2:11" ht="13.5" thickBot="1">
      <c r="B25" s="203" t="s">
        <v>59</v>
      </c>
      <c r="C25" s="204" t="s">
        <v>2</v>
      </c>
      <c r="D25" s="205" t="s">
        <v>3</v>
      </c>
      <c r="E25" s="205" t="s">
        <v>4</v>
      </c>
      <c r="F25" s="205" t="s">
        <v>5</v>
      </c>
      <c r="G25" s="205" t="s">
        <v>6</v>
      </c>
      <c r="H25" s="206" t="s">
        <v>7</v>
      </c>
    </row>
    <row r="26" spans="2:11" ht="39.75" customHeight="1">
      <c r="B26" s="207" t="s">
        <v>83</v>
      </c>
      <c r="C26" s="62"/>
      <c r="D26" s="63"/>
      <c r="E26" s="63"/>
      <c r="F26" s="63"/>
      <c r="G26" s="63"/>
      <c r="H26" s="64"/>
    </row>
    <row r="27" spans="2:11" ht="51.75" customHeight="1" thickBot="1">
      <c r="B27" s="208" t="s">
        <v>84</v>
      </c>
      <c r="C27" s="209">
        <f>E20</f>
        <v>100</v>
      </c>
      <c r="D27" s="210">
        <f>E20</f>
        <v>100</v>
      </c>
      <c r="E27" s="210">
        <f>E20</f>
        <v>100</v>
      </c>
      <c r="F27" s="210">
        <f>E20</f>
        <v>100</v>
      </c>
      <c r="G27" s="210">
        <f>E20</f>
        <v>100</v>
      </c>
      <c r="H27" s="210">
        <f>E20</f>
        <v>100</v>
      </c>
    </row>
    <row r="28" spans="2:11" ht="29.25" customHeight="1" thickBot="1">
      <c r="B28" s="211"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212"/>
      <c r="C29" s="7" t="e">
        <f>C7=#REF!*1.3</f>
        <v>#REF!</v>
      </c>
      <c r="D29" s="7" t="e">
        <f>#REF!*1.3</f>
        <v>#REF!</v>
      </c>
      <c r="E29" s="7" t="e">
        <f>#REF!*1.3</f>
        <v>#REF!</v>
      </c>
      <c r="F29" s="7" t="e">
        <f>#REF!*1.3</f>
        <v>#REF!</v>
      </c>
      <c r="G29" s="7" t="e">
        <f>#REF!*1.3</f>
        <v>#REF!</v>
      </c>
      <c r="H29" s="7" t="e">
        <f>#REF!*1.3</f>
        <v>#REF!</v>
      </c>
    </row>
    <row r="30" spans="2:11" ht="24.75" customHeight="1" thickBot="1">
      <c r="B30" s="412" t="s">
        <v>57</v>
      </c>
      <c r="C30" s="412"/>
      <c r="D30" s="412"/>
      <c r="E30" s="412"/>
      <c r="F30" s="412"/>
      <c r="G30" s="412"/>
      <c r="H30" s="412"/>
    </row>
    <row r="31" spans="2:11" ht="40.5" customHeight="1" thickBot="1">
      <c r="B31" s="213" t="s">
        <v>44</v>
      </c>
      <c r="C31" s="214"/>
      <c r="D31" s="214"/>
      <c r="E31" s="214"/>
      <c r="F31" s="214"/>
      <c r="G31" s="214"/>
      <c r="H31" s="215"/>
    </row>
    <row r="32" spans="2:11" ht="26.25" thickBot="1">
      <c r="B32" s="213"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413" t="s">
        <v>8</v>
      </c>
      <c r="C34" s="413"/>
      <c r="D34" s="413"/>
      <c r="E34" s="413"/>
      <c r="G34" s="414" t="s">
        <v>52</v>
      </c>
      <c r="H34" s="414"/>
      <c r="I34" s="414"/>
      <c r="J34" s="216"/>
      <c r="K34" s="216"/>
      <c r="L34" s="388" t="s">
        <v>53</v>
      </c>
      <c r="M34" s="388"/>
      <c r="N34" s="388"/>
      <c r="O34" s="388"/>
    </row>
    <row r="35" spans="1:17" ht="12" customHeight="1">
      <c r="A35" s="173"/>
      <c r="B35" s="173"/>
      <c r="C35" s="217"/>
      <c r="D35" s="218"/>
      <c r="E35" s="218"/>
      <c r="F35" s="359" t="s">
        <v>49</v>
      </c>
      <c r="G35" s="389"/>
      <c r="H35" s="390"/>
      <c r="I35" s="390"/>
      <c r="J35" s="390"/>
      <c r="K35" s="391"/>
      <c r="L35" s="398"/>
      <c r="M35" s="399"/>
      <c r="N35" s="399"/>
      <c r="O35" s="400"/>
    </row>
    <row r="36" spans="1:17" ht="9" customHeight="1">
      <c r="A36" s="173"/>
      <c r="B36" s="173"/>
      <c r="C36" s="217"/>
      <c r="D36" s="173"/>
      <c r="E36" s="173"/>
      <c r="F36" s="359"/>
      <c r="G36" s="392"/>
      <c r="H36" s="393"/>
      <c r="I36" s="393"/>
      <c r="J36" s="393"/>
      <c r="K36" s="394"/>
      <c r="L36" s="401"/>
      <c r="M36" s="402"/>
      <c r="N36" s="402"/>
      <c r="O36" s="403"/>
      <c r="P36" s="173"/>
      <c r="Q36" s="173"/>
    </row>
    <row r="37" spans="1:17" ht="29.25" customHeight="1">
      <c r="A37" s="173"/>
      <c r="B37" s="173"/>
      <c r="C37" s="173"/>
      <c r="D37" s="173"/>
      <c r="E37" s="173"/>
      <c r="F37" s="359"/>
      <c r="G37" s="395"/>
      <c r="H37" s="396"/>
      <c r="I37" s="396"/>
      <c r="J37" s="396"/>
      <c r="K37" s="397"/>
      <c r="L37" s="404"/>
      <c r="M37" s="405"/>
      <c r="N37" s="405"/>
      <c r="O37" s="406"/>
      <c r="P37" s="173"/>
      <c r="Q37" s="173"/>
    </row>
    <row r="38" spans="1:17">
      <c r="A38" s="173"/>
      <c r="B38" s="173"/>
      <c r="C38" s="173"/>
      <c r="D38" s="173"/>
      <c r="E38" s="173"/>
      <c r="F38" s="359" t="s">
        <v>54</v>
      </c>
      <c r="G38" s="378"/>
      <c r="H38" s="379"/>
      <c r="I38" s="379"/>
      <c r="J38" s="379"/>
      <c r="K38" s="380"/>
      <c r="L38" s="407"/>
      <c r="M38" s="407"/>
      <c r="N38" s="407"/>
      <c r="O38" s="407"/>
      <c r="P38" s="173"/>
      <c r="Q38" s="173"/>
    </row>
    <row r="39" spans="1:17">
      <c r="A39" s="173"/>
      <c r="B39" s="173"/>
      <c r="C39" s="173"/>
      <c r="D39" s="173"/>
      <c r="E39" s="173"/>
      <c r="F39" s="359"/>
      <c r="G39" s="381"/>
      <c r="H39" s="382"/>
      <c r="I39" s="382"/>
      <c r="J39" s="382"/>
      <c r="K39" s="383"/>
      <c r="L39" s="407"/>
      <c r="M39" s="407"/>
      <c r="N39" s="407"/>
      <c r="O39" s="407"/>
      <c r="P39" s="173"/>
      <c r="Q39" s="173"/>
    </row>
    <row r="40" spans="1:17" ht="15" customHeight="1">
      <c r="A40" s="173"/>
      <c r="B40" s="173"/>
      <c r="C40" s="173"/>
      <c r="D40" s="173"/>
      <c r="E40" s="173"/>
      <c r="F40" s="359"/>
      <c r="G40" s="384"/>
      <c r="H40" s="385"/>
      <c r="I40" s="385"/>
      <c r="J40" s="385"/>
      <c r="K40" s="386"/>
      <c r="L40" s="407"/>
      <c r="M40" s="407"/>
      <c r="N40" s="407"/>
      <c r="O40" s="407"/>
      <c r="P40" s="173"/>
      <c r="Q40" s="173"/>
    </row>
    <row r="41" spans="1:17">
      <c r="A41" s="173"/>
      <c r="B41" s="173"/>
      <c r="C41" s="173"/>
      <c r="D41" s="173"/>
      <c r="E41" s="173"/>
      <c r="F41" s="359" t="s">
        <v>55</v>
      </c>
      <c r="G41" s="378"/>
      <c r="H41" s="379"/>
      <c r="I41" s="379"/>
      <c r="J41" s="379"/>
      <c r="K41" s="380"/>
      <c r="L41" s="378"/>
      <c r="M41" s="379"/>
      <c r="N41" s="379"/>
      <c r="O41" s="380"/>
      <c r="P41" s="173"/>
      <c r="Q41" s="173"/>
    </row>
    <row r="42" spans="1:17">
      <c r="A42" s="173"/>
      <c r="B42" s="173"/>
      <c r="C42" s="173"/>
      <c r="D42" s="173"/>
      <c r="E42" s="173"/>
      <c r="F42" s="359"/>
      <c r="G42" s="381"/>
      <c r="H42" s="382"/>
      <c r="I42" s="382"/>
      <c r="J42" s="382"/>
      <c r="K42" s="383"/>
      <c r="L42" s="381"/>
      <c r="M42" s="382"/>
      <c r="N42" s="382"/>
      <c r="O42" s="383"/>
      <c r="P42" s="173"/>
      <c r="Q42" s="173"/>
    </row>
    <row r="43" spans="1:17" ht="16.5" customHeight="1">
      <c r="A43" s="173"/>
      <c r="B43" s="173"/>
      <c r="C43" s="173"/>
      <c r="D43" s="173"/>
      <c r="E43" s="173"/>
      <c r="F43" s="359"/>
      <c r="G43" s="384"/>
      <c r="H43" s="385"/>
      <c r="I43" s="385"/>
      <c r="J43" s="385"/>
      <c r="K43" s="386"/>
      <c r="L43" s="384"/>
      <c r="M43" s="385"/>
      <c r="N43" s="385"/>
      <c r="O43" s="386"/>
      <c r="P43" s="173"/>
      <c r="Q43" s="173"/>
    </row>
    <row r="44" spans="1:17" ht="36" customHeight="1">
      <c r="A44" s="173"/>
      <c r="B44" s="173"/>
      <c r="C44" s="173"/>
      <c r="D44" s="173"/>
      <c r="E44" s="173"/>
      <c r="F44" s="359" t="s">
        <v>50</v>
      </c>
      <c r="G44" s="378"/>
      <c r="H44" s="379"/>
      <c r="I44" s="379"/>
      <c r="J44" s="379"/>
      <c r="K44" s="380"/>
      <c r="L44" s="387"/>
      <c r="M44" s="387"/>
      <c r="N44" s="387"/>
      <c r="O44" s="387"/>
      <c r="P44" s="173"/>
      <c r="Q44" s="173"/>
    </row>
    <row r="45" spans="1:17">
      <c r="A45" s="173"/>
      <c r="B45" s="173"/>
      <c r="C45" s="173"/>
      <c r="D45" s="173"/>
      <c r="E45" s="173"/>
      <c r="F45" s="359"/>
      <c r="G45" s="381"/>
      <c r="H45" s="382"/>
      <c r="I45" s="382"/>
      <c r="J45" s="382"/>
      <c r="K45" s="383"/>
      <c r="L45" s="387"/>
      <c r="M45" s="387"/>
      <c r="N45" s="387"/>
      <c r="O45" s="387"/>
      <c r="P45" s="173"/>
      <c r="Q45" s="173"/>
    </row>
    <row r="46" spans="1:17">
      <c r="A46" s="173"/>
      <c r="B46" s="173"/>
      <c r="C46" s="173"/>
      <c r="D46" s="173"/>
      <c r="E46" s="173"/>
      <c r="F46" s="359"/>
      <c r="G46" s="384"/>
      <c r="H46" s="385"/>
      <c r="I46" s="385"/>
      <c r="J46" s="385"/>
      <c r="K46" s="386"/>
      <c r="L46" s="387"/>
      <c r="M46" s="387"/>
      <c r="N46" s="387"/>
      <c r="O46" s="387"/>
      <c r="P46" s="173"/>
      <c r="Q46" s="173"/>
    </row>
    <row r="47" spans="1:17">
      <c r="A47" s="173"/>
      <c r="B47" s="173"/>
      <c r="C47" s="173"/>
      <c r="D47" s="173"/>
      <c r="E47" s="173"/>
      <c r="F47" s="359" t="s">
        <v>56</v>
      </c>
      <c r="G47" s="360"/>
      <c r="H47" s="361"/>
      <c r="I47" s="361"/>
      <c r="J47" s="361"/>
      <c r="K47" s="362"/>
      <c r="L47" s="360"/>
      <c r="M47" s="361"/>
      <c r="N47" s="361"/>
      <c r="O47" s="362"/>
      <c r="P47" s="173"/>
      <c r="Q47" s="173"/>
    </row>
    <row r="48" spans="1:17">
      <c r="A48" s="173"/>
      <c r="B48" s="173"/>
      <c r="C48" s="173"/>
      <c r="D48" s="173"/>
      <c r="E48" s="173"/>
      <c r="F48" s="359"/>
      <c r="G48" s="363"/>
      <c r="H48" s="364"/>
      <c r="I48" s="364"/>
      <c r="J48" s="364"/>
      <c r="K48" s="365"/>
      <c r="L48" s="363"/>
      <c r="M48" s="364"/>
      <c r="N48" s="364"/>
      <c r="O48" s="365"/>
      <c r="P48" s="173"/>
      <c r="Q48" s="173"/>
    </row>
    <row r="49" spans="1:17">
      <c r="A49" s="173"/>
      <c r="B49" s="173"/>
      <c r="C49" s="173"/>
      <c r="D49" s="173"/>
      <c r="E49" s="173"/>
      <c r="F49" s="359"/>
      <c r="G49" s="366"/>
      <c r="H49" s="367"/>
      <c r="I49" s="367"/>
      <c r="J49" s="367"/>
      <c r="K49" s="368"/>
      <c r="L49" s="366"/>
      <c r="M49" s="367"/>
      <c r="N49" s="367"/>
      <c r="O49" s="368"/>
      <c r="P49" s="173"/>
      <c r="Q49" s="173"/>
    </row>
    <row r="50" spans="1:17">
      <c r="A50" s="173"/>
      <c r="B50" s="173"/>
      <c r="C50" s="173"/>
      <c r="D50" s="173"/>
      <c r="E50" s="173"/>
      <c r="F50" s="359" t="s">
        <v>51</v>
      </c>
      <c r="G50" s="369"/>
      <c r="H50" s="370"/>
      <c r="I50" s="370"/>
      <c r="J50" s="370"/>
      <c r="K50" s="371"/>
      <c r="L50" s="360"/>
      <c r="M50" s="361"/>
      <c r="N50" s="361"/>
      <c r="O50" s="362"/>
      <c r="P50" s="173"/>
      <c r="Q50" s="173"/>
    </row>
    <row r="51" spans="1:17">
      <c r="A51" s="173"/>
      <c r="B51" s="173"/>
      <c r="C51" s="173"/>
      <c r="D51" s="173"/>
      <c r="E51" s="173"/>
      <c r="F51" s="359"/>
      <c r="G51" s="372"/>
      <c r="H51" s="373"/>
      <c r="I51" s="373"/>
      <c r="J51" s="373"/>
      <c r="K51" s="374"/>
      <c r="L51" s="363"/>
      <c r="M51" s="364"/>
      <c r="N51" s="364"/>
      <c r="O51" s="365"/>
      <c r="P51" s="173"/>
      <c r="Q51" s="173"/>
    </row>
    <row r="52" spans="1:17">
      <c r="A52" s="173"/>
      <c r="B52" s="173"/>
      <c r="C52" s="173"/>
      <c r="D52" s="173"/>
      <c r="E52" s="173"/>
      <c r="F52" s="359"/>
      <c r="G52" s="375"/>
      <c r="H52" s="376"/>
      <c r="I52" s="376"/>
      <c r="J52" s="376"/>
      <c r="K52" s="377"/>
      <c r="L52" s="366"/>
      <c r="M52" s="367"/>
      <c r="N52" s="367"/>
      <c r="O52" s="368"/>
      <c r="P52" s="173"/>
      <c r="Q52" s="173"/>
    </row>
    <row r="53" spans="1:17">
      <c r="A53" s="173"/>
      <c r="B53" s="173"/>
      <c r="C53" s="173"/>
      <c r="D53" s="173"/>
      <c r="E53" s="173"/>
      <c r="F53" s="173"/>
      <c r="G53" s="173"/>
      <c r="H53" s="173"/>
      <c r="I53" s="173"/>
      <c r="J53" s="173"/>
      <c r="K53" s="173"/>
      <c r="L53" s="173"/>
      <c r="M53" s="173"/>
      <c r="N53" s="173"/>
      <c r="O53" s="173"/>
      <c r="P53" s="173"/>
      <c r="Q53" s="173"/>
    </row>
    <row r="54" spans="1:17">
      <c r="B54" s="173"/>
      <c r="C54" s="173"/>
      <c r="D54" s="173"/>
      <c r="E54" s="173"/>
      <c r="F54" s="173"/>
      <c r="G54" s="173"/>
      <c r="H54" s="173"/>
      <c r="I54" s="173"/>
      <c r="J54" s="173"/>
      <c r="K54" s="173"/>
      <c r="L54" s="173"/>
      <c r="M54" s="173"/>
      <c r="N54" s="173"/>
      <c r="O54" s="173"/>
      <c r="P54" s="173"/>
      <c r="Q54" s="173"/>
    </row>
    <row r="55" spans="1:17" ht="25.5" customHeight="1">
      <c r="B55" s="352" t="s">
        <v>25</v>
      </c>
      <c r="C55" s="354" t="s">
        <v>26</v>
      </c>
      <c r="D55" s="355"/>
      <c r="E55" s="355"/>
      <c r="F55" s="355"/>
      <c r="G55" s="355"/>
      <c r="H55" s="355"/>
      <c r="I55" s="355"/>
      <c r="J55" s="355"/>
      <c r="K55" s="355"/>
      <c r="L55" s="355"/>
      <c r="M55" s="355"/>
      <c r="N55" s="356"/>
      <c r="O55" s="357" t="s">
        <v>27</v>
      </c>
      <c r="P55" s="173"/>
      <c r="Q55" s="173"/>
    </row>
    <row r="56" spans="1:17">
      <c r="B56" s="353"/>
      <c r="C56" s="116" t="s">
        <v>28</v>
      </c>
      <c r="D56" s="116" t="s">
        <v>29</v>
      </c>
      <c r="E56" s="116" t="s">
        <v>30</v>
      </c>
      <c r="F56" s="219" t="s">
        <v>31</v>
      </c>
      <c r="G56" s="219" t="s">
        <v>30</v>
      </c>
      <c r="H56" s="220" t="s">
        <v>32</v>
      </c>
      <c r="I56" s="220" t="s">
        <v>32</v>
      </c>
      <c r="J56" s="220" t="s">
        <v>31</v>
      </c>
      <c r="K56" s="220" t="s">
        <v>33</v>
      </c>
      <c r="L56" s="219" t="s">
        <v>34</v>
      </c>
      <c r="M56" s="219" t="s">
        <v>35</v>
      </c>
      <c r="N56" s="219" t="s">
        <v>36</v>
      </c>
      <c r="O56" s="358"/>
      <c r="P56" s="173"/>
      <c r="Q56" s="173"/>
    </row>
    <row r="57" spans="1:17" s="221" customFormat="1" ht="63.75">
      <c r="B57" s="222" t="s">
        <v>341</v>
      </c>
      <c r="C57" s="119"/>
      <c r="D57" s="120"/>
      <c r="E57" s="119"/>
      <c r="F57" s="223"/>
      <c r="G57" s="223"/>
      <c r="H57" s="224">
        <v>1</v>
      </c>
      <c r="I57" s="224">
        <v>1</v>
      </c>
      <c r="J57" s="224"/>
      <c r="K57" s="224"/>
      <c r="L57" s="223"/>
      <c r="M57" s="223"/>
      <c r="N57" s="223"/>
      <c r="O57" s="225">
        <f>COUNTA(C57:N57)</f>
        <v>2</v>
      </c>
      <c r="P57" s="226"/>
      <c r="Q57" s="226"/>
    </row>
    <row r="58" spans="1:17" s="221" customFormat="1" ht="51">
      <c r="B58" s="222" t="s">
        <v>342</v>
      </c>
      <c r="C58" s="119"/>
      <c r="D58" s="120"/>
      <c r="E58" s="119"/>
      <c r="F58" s="223"/>
      <c r="G58" s="223"/>
      <c r="H58" s="224">
        <v>1</v>
      </c>
      <c r="I58" s="224">
        <v>1</v>
      </c>
      <c r="J58" s="224">
        <v>1</v>
      </c>
      <c r="K58" s="224"/>
      <c r="L58" s="223"/>
      <c r="M58" s="223"/>
      <c r="N58" s="223"/>
      <c r="O58" s="225">
        <f>COUNTA(C58:N58)</f>
        <v>3</v>
      </c>
      <c r="P58" s="226"/>
      <c r="Q58" s="226"/>
    </row>
    <row r="59" spans="1:17" s="221" customFormat="1" ht="51">
      <c r="B59" s="222" t="s">
        <v>343</v>
      </c>
      <c r="C59" s="119"/>
      <c r="D59" s="120"/>
      <c r="E59" s="119"/>
      <c r="F59" s="223"/>
      <c r="G59" s="223"/>
      <c r="H59" s="224">
        <v>1</v>
      </c>
      <c r="I59" s="224">
        <v>1</v>
      </c>
      <c r="J59" s="224">
        <v>1</v>
      </c>
      <c r="K59" s="224"/>
      <c r="L59" s="223"/>
      <c r="M59" s="223"/>
      <c r="N59" s="223"/>
      <c r="O59" s="225">
        <f>COUNTA(C59:N59)</f>
        <v>3</v>
      </c>
      <c r="P59" s="226"/>
      <c r="Q59" s="226"/>
    </row>
    <row r="60" spans="1:17" s="221" customFormat="1">
      <c r="B60" s="222"/>
      <c r="C60" s="119"/>
      <c r="D60" s="120"/>
      <c r="E60" s="119"/>
      <c r="F60" s="223"/>
      <c r="G60" s="223"/>
      <c r="H60" s="224"/>
      <c r="I60" s="224"/>
      <c r="J60" s="224"/>
      <c r="K60" s="224"/>
      <c r="L60" s="223"/>
      <c r="M60" s="223"/>
      <c r="N60" s="223"/>
      <c r="O60" s="225"/>
      <c r="P60" s="226"/>
      <c r="Q60" s="226"/>
    </row>
    <row r="61" spans="1:17" s="221" customFormat="1">
      <c r="B61" s="222"/>
      <c r="C61" s="119"/>
      <c r="D61" s="120"/>
      <c r="E61" s="119"/>
      <c r="F61" s="223"/>
      <c r="G61" s="223"/>
      <c r="H61" s="224"/>
      <c r="I61" s="224"/>
      <c r="J61" s="224"/>
      <c r="K61" s="224"/>
      <c r="L61" s="223"/>
      <c r="M61" s="223"/>
      <c r="N61" s="223"/>
      <c r="O61" s="225"/>
      <c r="P61" s="226"/>
      <c r="Q61" s="226"/>
    </row>
    <row r="62" spans="1:17" s="221" customFormat="1">
      <c r="B62" s="222"/>
      <c r="C62" s="119"/>
      <c r="D62" s="120"/>
      <c r="E62" s="119"/>
      <c r="F62" s="223"/>
      <c r="G62" s="223"/>
      <c r="H62" s="224"/>
      <c r="I62" s="224"/>
      <c r="J62" s="224"/>
      <c r="K62" s="224"/>
      <c r="L62" s="223"/>
      <c r="M62" s="223"/>
      <c r="N62" s="223"/>
      <c r="O62" s="225"/>
      <c r="P62" s="226"/>
      <c r="Q62" s="226"/>
    </row>
    <row r="63" spans="1:17" s="221" customFormat="1" ht="23.25" customHeight="1">
      <c r="B63" s="123"/>
      <c r="C63" s="119"/>
      <c r="D63" s="120"/>
      <c r="E63" s="119"/>
      <c r="F63" s="223"/>
      <c r="G63" s="223"/>
      <c r="H63" s="224"/>
      <c r="I63" s="224"/>
      <c r="J63" s="224"/>
      <c r="K63" s="224"/>
      <c r="L63" s="223"/>
      <c r="M63" s="223"/>
      <c r="N63" s="223"/>
      <c r="O63" s="225"/>
      <c r="P63" s="226"/>
      <c r="Q63" s="226"/>
    </row>
    <row r="64" spans="1:17" s="221" customFormat="1" ht="23.25" customHeight="1">
      <c r="B64" s="123"/>
      <c r="C64" s="119"/>
      <c r="D64" s="120"/>
      <c r="E64" s="119"/>
      <c r="F64" s="223"/>
      <c r="G64" s="223"/>
      <c r="H64" s="224"/>
      <c r="I64" s="224"/>
      <c r="J64" s="224"/>
      <c r="K64" s="224"/>
      <c r="L64" s="223"/>
      <c r="M64" s="223"/>
      <c r="N64" s="223"/>
      <c r="O64" s="225"/>
      <c r="P64" s="226"/>
      <c r="Q64" s="226"/>
    </row>
    <row r="65" spans="2:18" s="221" customFormat="1">
      <c r="B65" s="123"/>
      <c r="C65" s="119"/>
      <c r="D65" s="120"/>
      <c r="E65" s="119"/>
      <c r="F65" s="223"/>
      <c r="G65" s="223"/>
      <c r="H65" s="224"/>
      <c r="I65" s="224"/>
      <c r="J65" s="224"/>
      <c r="K65" s="224"/>
      <c r="L65" s="223"/>
      <c r="M65" s="223"/>
      <c r="N65" s="223"/>
      <c r="O65" s="225"/>
      <c r="P65" s="226"/>
      <c r="Q65" s="226"/>
    </row>
    <row r="66" spans="2:18" s="221" customFormat="1">
      <c r="B66" s="123"/>
      <c r="C66" s="119"/>
      <c r="D66" s="120"/>
      <c r="E66" s="119"/>
      <c r="F66" s="223"/>
      <c r="G66" s="223"/>
      <c r="H66" s="224"/>
      <c r="I66" s="224"/>
      <c r="J66" s="224"/>
      <c r="K66" s="224"/>
      <c r="L66" s="223"/>
      <c r="M66" s="223"/>
      <c r="N66" s="223"/>
      <c r="O66" s="225"/>
      <c r="P66" s="226"/>
      <c r="Q66" s="226"/>
    </row>
    <row r="67" spans="2:18" s="221" customFormat="1">
      <c r="B67" s="123"/>
      <c r="C67" s="119"/>
      <c r="D67" s="120"/>
      <c r="E67" s="119"/>
      <c r="F67" s="223"/>
      <c r="G67" s="223"/>
      <c r="H67" s="224"/>
      <c r="I67" s="224"/>
      <c r="J67" s="224"/>
      <c r="K67" s="224"/>
      <c r="L67" s="223"/>
      <c r="M67" s="223"/>
      <c r="N67" s="223"/>
      <c r="O67" s="225"/>
      <c r="P67" s="226"/>
      <c r="Q67" s="226"/>
    </row>
    <row r="68" spans="2:18" s="221" customFormat="1">
      <c r="B68" s="123"/>
      <c r="C68" s="119"/>
      <c r="D68" s="120"/>
      <c r="E68" s="119"/>
      <c r="F68" s="223"/>
      <c r="G68" s="223"/>
      <c r="H68" s="224"/>
      <c r="I68" s="224"/>
      <c r="J68" s="224"/>
      <c r="K68" s="224"/>
      <c r="L68" s="223"/>
      <c r="M68" s="223"/>
      <c r="N68" s="223"/>
      <c r="O68" s="225"/>
      <c r="P68" s="226"/>
      <c r="Q68" s="226"/>
    </row>
    <row r="69" spans="2:18" s="221" customFormat="1">
      <c r="B69" s="123"/>
      <c r="C69" s="119"/>
      <c r="D69" s="120"/>
      <c r="E69" s="119"/>
      <c r="F69" s="223"/>
      <c r="G69" s="223"/>
      <c r="H69" s="224"/>
      <c r="I69" s="224"/>
      <c r="J69" s="224"/>
      <c r="K69" s="224"/>
      <c r="L69" s="223"/>
      <c r="M69" s="223"/>
      <c r="N69" s="223"/>
      <c r="O69" s="225"/>
      <c r="P69" s="226"/>
      <c r="Q69" s="226"/>
    </row>
    <row r="70" spans="2:18" s="221" customFormat="1">
      <c r="B70" s="123"/>
      <c r="C70" s="119"/>
      <c r="D70" s="120"/>
      <c r="E70" s="119"/>
      <c r="F70" s="223"/>
      <c r="G70" s="223"/>
      <c r="H70" s="224"/>
      <c r="I70" s="224"/>
      <c r="J70" s="224"/>
      <c r="K70" s="224"/>
      <c r="L70" s="223"/>
      <c r="M70" s="223"/>
      <c r="N70" s="223"/>
      <c r="O70" s="225"/>
      <c r="P70" s="226"/>
      <c r="Q70" s="226"/>
    </row>
    <row r="71" spans="2:18" s="221" customFormat="1">
      <c r="B71" s="123"/>
      <c r="C71" s="119"/>
      <c r="D71" s="120"/>
      <c r="E71" s="119"/>
      <c r="F71" s="223"/>
      <c r="G71" s="223"/>
      <c r="H71" s="224"/>
      <c r="I71" s="224"/>
      <c r="J71" s="224"/>
      <c r="K71" s="224"/>
      <c r="L71" s="223"/>
      <c r="M71" s="223"/>
      <c r="N71" s="223"/>
      <c r="O71" s="225"/>
      <c r="P71" s="226"/>
      <c r="Q71" s="226"/>
    </row>
    <row r="72" spans="2:18" s="221" customFormat="1">
      <c r="B72" s="123"/>
      <c r="C72" s="119"/>
      <c r="D72" s="120"/>
      <c r="E72" s="119"/>
      <c r="F72" s="223"/>
      <c r="G72" s="223"/>
      <c r="H72" s="224"/>
      <c r="I72" s="224"/>
      <c r="J72" s="224"/>
      <c r="K72" s="224"/>
      <c r="L72" s="223"/>
      <c r="M72" s="223"/>
      <c r="N72" s="223"/>
      <c r="O72" s="225"/>
      <c r="P72" s="226"/>
      <c r="Q72" s="226"/>
    </row>
    <row r="73" spans="2:18" s="221" customFormat="1">
      <c r="B73" s="123"/>
      <c r="C73" s="119"/>
      <c r="D73" s="120"/>
      <c r="E73" s="119"/>
      <c r="F73" s="223"/>
      <c r="G73" s="223"/>
      <c r="H73" s="224"/>
      <c r="I73" s="224"/>
      <c r="J73" s="224"/>
      <c r="K73" s="224"/>
      <c r="L73" s="223"/>
      <c r="M73" s="223"/>
      <c r="N73" s="223"/>
      <c r="O73" s="225"/>
      <c r="P73" s="226"/>
      <c r="Q73" s="226"/>
    </row>
    <row r="74" spans="2:18" s="221" customFormat="1">
      <c r="B74" s="123"/>
      <c r="C74" s="119"/>
      <c r="D74" s="120"/>
      <c r="E74" s="119"/>
      <c r="F74" s="223"/>
      <c r="G74" s="223"/>
      <c r="H74" s="224"/>
      <c r="I74" s="224"/>
      <c r="J74" s="224"/>
      <c r="K74" s="224"/>
      <c r="L74" s="223"/>
      <c r="M74" s="223"/>
      <c r="N74" s="223"/>
      <c r="O74" s="225"/>
      <c r="P74" s="226"/>
      <c r="Q74" s="226"/>
    </row>
    <row r="75" spans="2:18" s="221" customFormat="1">
      <c r="B75" s="123"/>
      <c r="C75" s="119"/>
      <c r="D75" s="120"/>
      <c r="E75" s="119"/>
      <c r="F75" s="223"/>
      <c r="G75" s="223"/>
      <c r="H75" s="224"/>
      <c r="I75" s="224"/>
      <c r="J75" s="224"/>
      <c r="K75" s="224"/>
      <c r="L75" s="223"/>
      <c r="M75" s="223"/>
      <c r="N75" s="223"/>
      <c r="O75" s="225"/>
      <c r="P75" s="226"/>
      <c r="Q75" s="226"/>
    </row>
    <row r="76" spans="2:18" s="221" customFormat="1">
      <c r="B76" s="123"/>
      <c r="C76" s="119"/>
      <c r="D76" s="120"/>
      <c r="E76" s="119"/>
      <c r="F76" s="223"/>
      <c r="G76" s="223"/>
      <c r="H76" s="224"/>
      <c r="I76" s="224"/>
      <c r="J76" s="224"/>
      <c r="K76" s="224"/>
      <c r="L76" s="223"/>
      <c r="M76" s="223"/>
      <c r="N76" s="223"/>
      <c r="O76" s="225"/>
      <c r="P76" s="226"/>
      <c r="Q76" s="226"/>
    </row>
    <row r="77" spans="2:18" s="221" customFormat="1">
      <c r="B77" s="227"/>
      <c r="C77" s="228"/>
      <c r="D77" s="86"/>
      <c r="E77" s="228"/>
      <c r="F77" s="228"/>
      <c r="G77" s="228"/>
      <c r="H77" s="228"/>
      <c r="I77" s="228"/>
      <c r="J77" s="228"/>
      <c r="K77" s="228"/>
      <c r="L77" s="228"/>
      <c r="M77" s="228"/>
      <c r="N77" s="228"/>
      <c r="O77" s="225">
        <f>COUNTA(C77:N77)</f>
        <v>0</v>
      </c>
      <c r="P77" s="226"/>
      <c r="Q77" s="226"/>
    </row>
    <row r="78" spans="2:18" s="221" customFormat="1">
      <c r="B78" s="229"/>
      <c r="C78" s="228"/>
      <c r="D78" s="74"/>
      <c r="E78" s="228"/>
      <c r="F78" s="228"/>
      <c r="G78" s="228"/>
      <c r="H78" s="228"/>
      <c r="I78" s="228"/>
      <c r="J78" s="228"/>
      <c r="K78" s="228"/>
      <c r="L78" s="228"/>
      <c r="M78" s="228"/>
      <c r="N78" s="228"/>
      <c r="O78" s="225">
        <f>COUNTA(C78:N78)</f>
        <v>0</v>
      </c>
      <c r="P78" s="226"/>
      <c r="Q78" s="226"/>
      <c r="R78" s="226"/>
    </row>
    <row r="79" spans="2:18" s="221" customFormat="1"/>
    <row r="80" spans="2:18" s="221" customFormat="1"/>
    <row r="81" s="221" customFormat="1"/>
    <row r="82" s="221" customFormat="1"/>
    <row r="83" s="221" customFormat="1"/>
    <row r="84" s="221"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44" priority="1">
      <formula>"($C$31&gt;0.9)"</formula>
    </cfRule>
    <cfRule type="cellIs" dxfId="43" priority="2" operator="between">
      <formula>"$C$31=0.6"</formula>
      <formula>"$C$31=0.89"</formula>
    </cfRule>
    <cfRule type="expression" dxfId="42"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16.xml><?xml version="1.0" encoding="utf-8"?>
<worksheet xmlns="http://schemas.openxmlformats.org/spreadsheetml/2006/main" xmlns:r="http://schemas.openxmlformats.org/officeDocument/2006/relationships">
  <dimension ref="A1:T84"/>
  <sheetViews>
    <sheetView view="pageBreakPreview" zoomScaleNormal="100" zoomScaleSheetLayoutView="100" workbookViewId="0">
      <selection activeCell="F11" sqref="F11:O11"/>
    </sheetView>
  </sheetViews>
  <sheetFormatPr baseColWidth="10" defaultRowHeight="12.75"/>
  <cols>
    <col min="1" max="1" width="3.7109375" style="98" customWidth="1"/>
    <col min="2" max="2" width="29.85546875" style="98" customWidth="1"/>
    <col min="3" max="3" width="15.85546875" style="98" customWidth="1"/>
    <col min="4" max="4" width="17" style="98" customWidth="1"/>
    <col min="5" max="5" width="23.5703125" style="98" customWidth="1"/>
    <col min="6" max="6" width="15.28515625" style="98" customWidth="1"/>
    <col min="7" max="7" width="21.85546875" style="98" customWidth="1"/>
    <col min="8" max="8" width="16.7109375" style="98" customWidth="1"/>
    <col min="9" max="9" width="16.140625" style="98" customWidth="1"/>
    <col min="10" max="10" width="11.42578125" style="98"/>
    <col min="11" max="11" width="8.28515625" style="98" customWidth="1"/>
    <col min="12" max="12" width="8.42578125" style="98" customWidth="1"/>
    <col min="13" max="13" width="10.7109375" style="98" customWidth="1"/>
    <col min="14" max="14" width="11.140625" style="98" bestFit="1" customWidth="1"/>
    <col min="15" max="15" width="10.42578125" style="98" customWidth="1"/>
    <col min="16" max="16384" width="11.42578125" style="98"/>
  </cols>
  <sheetData>
    <row r="1" spans="1:20" ht="36.75" customHeight="1">
      <c r="A1" s="97"/>
      <c r="B1" s="467"/>
      <c r="C1" s="249" t="s">
        <v>70</v>
      </c>
      <c r="D1" s="249"/>
      <c r="E1" s="249"/>
      <c r="F1" s="249"/>
      <c r="G1" s="249"/>
      <c r="H1" s="249"/>
      <c r="I1" s="249"/>
      <c r="J1" s="249"/>
      <c r="K1" s="249"/>
      <c r="L1" s="250"/>
      <c r="M1" s="251" t="s">
        <v>47</v>
      </c>
      <c r="N1" s="252"/>
      <c r="O1" s="253"/>
      <c r="Q1" s="97"/>
    </row>
    <row r="2" spans="1:20" ht="27" customHeight="1" thickBot="1">
      <c r="A2" s="97"/>
      <c r="B2" s="467"/>
      <c r="C2" s="254" t="s">
        <v>71</v>
      </c>
      <c r="D2" s="254"/>
      <c r="E2" s="254"/>
      <c r="F2" s="254"/>
      <c r="G2" s="254"/>
      <c r="H2" s="254"/>
      <c r="I2" s="254"/>
      <c r="J2" s="254"/>
      <c r="K2" s="254"/>
      <c r="L2" s="255"/>
      <c r="M2" s="256" t="s">
        <v>69</v>
      </c>
      <c r="N2" s="257"/>
      <c r="O2" s="258"/>
      <c r="Q2" s="97"/>
    </row>
    <row r="3" spans="1:20" ht="34.5" customHeight="1" thickBot="1">
      <c r="A3" s="97"/>
      <c r="B3" s="467"/>
      <c r="C3" s="254" t="s">
        <v>48</v>
      </c>
      <c r="D3" s="259"/>
      <c r="E3" s="259"/>
      <c r="F3" s="259"/>
      <c r="G3" s="259"/>
      <c r="H3" s="259"/>
      <c r="I3" s="259"/>
      <c r="J3" s="259"/>
      <c r="K3" s="259"/>
      <c r="L3" s="260"/>
      <c r="M3" s="261" t="s">
        <v>1</v>
      </c>
      <c r="N3" s="262"/>
      <c r="O3" s="263"/>
      <c r="Q3" s="97"/>
    </row>
    <row r="4" spans="1:20" ht="15" customHeight="1">
      <c r="A4" s="97"/>
      <c r="B4" s="99"/>
      <c r="C4" s="238"/>
      <c r="D4" s="238"/>
      <c r="E4" s="238"/>
      <c r="F4" s="238"/>
      <c r="G4" s="238"/>
      <c r="H4" s="238"/>
      <c r="I4" s="238"/>
      <c r="J4" s="238"/>
      <c r="K4" s="238"/>
      <c r="L4" s="238"/>
      <c r="M4" s="100"/>
      <c r="N4" s="100"/>
      <c r="Q4" s="97"/>
    </row>
    <row r="5" spans="1:20" ht="33" customHeight="1">
      <c r="A5" s="97"/>
      <c r="B5" s="30" t="s">
        <v>9</v>
      </c>
      <c r="C5" s="264">
        <v>2015</v>
      </c>
      <c r="D5" s="270"/>
      <c r="E5" s="26" t="s">
        <v>10</v>
      </c>
      <c r="F5" s="266" t="s">
        <v>74</v>
      </c>
      <c r="G5" s="267"/>
      <c r="H5" s="267"/>
      <c r="I5" s="267"/>
      <c r="J5" s="267"/>
      <c r="K5" s="267"/>
      <c r="L5" s="267"/>
      <c r="M5" s="267"/>
      <c r="N5" s="267"/>
      <c r="O5" s="268"/>
      <c r="P5" s="101"/>
      <c r="Q5" s="102"/>
      <c r="R5" s="102"/>
      <c r="S5" s="102"/>
      <c r="T5" s="97"/>
    </row>
    <row r="6" spans="1:20" s="97" customFormat="1" ht="6" customHeight="1">
      <c r="B6" s="20"/>
      <c r="C6" s="103"/>
      <c r="D6" s="103"/>
      <c r="E6" s="5"/>
      <c r="F6" s="104"/>
      <c r="G6" s="104"/>
      <c r="H6" s="104"/>
      <c r="I6" s="104"/>
      <c r="J6" s="104"/>
      <c r="K6" s="104"/>
      <c r="L6" s="104"/>
      <c r="M6" s="104"/>
      <c r="N6" s="104"/>
      <c r="O6" s="102"/>
      <c r="P6" s="102"/>
      <c r="Q6" s="102"/>
      <c r="R6" s="102"/>
      <c r="S6" s="102"/>
    </row>
    <row r="7" spans="1:20" ht="36.75" customHeight="1">
      <c r="A7" s="97"/>
      <c r="B7" s="77" t="s">
        <v>64</v>
      </c>
      <c r="C7" s="266" t="s">
        <v>73</v>
      </c>
      <c r="D7" s="268"/>
      <c r="E7" s="26" t="s">
        <v>12</v>
      </c>
      <c r="F7" s="264" t="s">
        <v>143</v>
      </c>
      <c r="G7" s="269"/>
      <c r="H7" s="269"/>
      <c r="I7" s="269"/>
      <c r="J7" s="269"/>
      <c r="K7" s="269"/>
      <c r="L7" s="269"/>
      <c r="M7" s="269"/>
      <c r="N7" s="269"/>
      <c r="O7" s="270"/>
      <c r="P7" s="105"/>
      <c r="Q7" s="105"/>
      <c r="R7" s="105"/>
      <c r="S7" s="105"/>
      <c r="T7" s="97"/>
    </row>
    <row r="8" spans="1:20" ht="6" customHeight="1">
      <c r="A8" s="97"/>
      <c r="B8" s="20"/>
      <c r="C8" s="103"/>
      <c r="D8" s="103"/>
      <c r="E8" s="5"/>
      <c r="F8" s="104"/>
      <c r="G8" s="104"/>
      <c r="H8" s="104"/>
      <c r="I8" s="104"/>
      <c r="J8" s="104"/>
      <c r="K8" s="104"/>
      <c r="L8" s="104"/>
      <c r="M8" s="104"/>
      <c r="N8" s="104"/>
      <c r="O8" s="102"/>
      <c r="P8" s="102"/>
      <c r="Q8" s="102"/>
      <c r="R8" s="102"/>
      <c r="S8" s="102"/>
      <c r="T8" s="97"/>
    </row>
    <row r="9" spans="1:20" ht="43.5" customHeight="1">
      <c r="A9" s="97"/>
      <c r="B9" s="30" t="s">
        <v>13</v>
      </c>
      <c r="C9" s="266" t="s">
        <v>75</v>
      </c>
      <c r="D9" s="268"/>
      <c r="E9" s="26" t="s">
        <v>65</v>
      </c>
      <c r="F9" s="266" t="s">
        <v>76</v>
      </c>
      <c r="G9" s="267"/>
      <c r="H9" s="267"/>
      <c r="I9" s="267"/>
      <c r="J9" s="267"/>
      <c r="K9" s="267"/>
      <c r="L9" s="267"/>
      <c r="M9" s="267"/>
      <c r="N9" s="267"/>
      <c r="O9" s="268"/>
      <c r="P9" s="101"/>
      <c r="Q9" s="101"/>
      <c r="R9" s="101"/>
      <c r="S9" s="101"/>
      <c r="T9" s="97"/>
    </row>
    <row r="10" spans="1:20" ht="10.5" customHeight="1">
      <c r="A10" s="97"/>
      <c r="B10" s="20"/>
      <c r="C10" s="103"/>
      <c r="D10" s="103"/>
      <c r="E10" s="5"/>
      <c r="F10" s="104"/>
      <c r="G10" s="104"/>
      <c r="H10" s="104"/>
      <c r="I10" s="104"/>
      <c r="J10" s="104"/>
      <c r="K10" s="104"/>
      <c r="L10" s="104"/>
      <c r="M10" s="104"/>
      <c r="N10" s="104"/>
      <c r="O10" s="102"/>
      <c r="P10" s="102"/>
      <c r="Q10" s="102"/>
      <c r="R10" s="102"/>
      <c r="S10" s="102"/>
      <c r="T10" s="97"/>
    </row>
    <row r="11" spans="1:20" ht="54" customHeight="1">
      <c r="A11" s="97"/>
      <c r="B11" s="31" t="s">
        <v>15</v>
      </c>
      <c r="C11" s="266" t="s">
        <v>77</v>
      </c>
      <c r="D11" s="268"/>
      <c r="E11" s="26" t="s">
        <v>66</v>
      </c>
      <c r="F11" s="271" t="s">
        <v>79</v>
      </c>
      <c r="G11" s="271"/>
      <c r="H11" s="271"/>
      <c r="I11" s="271"/>
      <c r="J11" s="271"/>
      <c r="K11" s="271"/>
      <c r="L11" s="271"/>
      <c r="M11" s="271"/>
      <c r="N11" s="271"/>
      <c r="O11" s="271"/>
      <c r="P11" s="105"/>
      <c r="Q11" s="105"/>
      <c r="R11" s="105"/>
      <c r="S11" s="105"/>
      <c r="T11" s="97"/>
    </row>
    <row r="12" spans="1:20" ht="6.75" customHeight="1">
      <c r="A12" s="97"/>
      <c r="B12" s="106"/>
      <c r="C12" s="103"/>
      <c r="D12" s="103"/>
      <c r="E12" s="107"/>
      <c r="F12" s="104"/>
      <c r="G12" s="104"/>
      <c r="H12" s="104"/>
      <c r="I12" s="104"/>
      <c r="J12" s="104"/>
      <c r="K12" s="104"/>
      <c r="L12" s="104"/>
      <c r="M12" s="104"/>
      <c r="N12" s="104"/>
      <c r="O12" s="102"/>
      <c r="P12" s="102"/>
      <c r="Q12" s="102"/>
      <c r="R12" s="102"/>
      <c r="S12" s="102"/>
      <c r="T12" s="97"/>
    </row>
    <row r="13" spans="1:20" ht="51.75" customHeight="1">
      <c r="A13" s="97"/>
      <c r="B13" s="31" t="s">
        <v>16</v>
      </c>
      <c r="C13" s="266" t="s">
        <v>78</v>
      </c>
      <c r="D13" s="268"/>
      <c r="E13" s="26" t="s">
        <v>67</v>
      </c>
      <c r="F13" s="272" t="s">
        <v>80</v>
      </c>
      <c r="G13" s="273"/>
      <c r="H13" s="273"/>
      <c r="I13" s="273"/>
      <c r="J13" s="273"/>
      <c r="K13" s="273"/>
      <c r="L13" s="273"/>
      <c r="M13" s="273"/>
      <c r="N13" s="273"/>
      <c r="O13" s="274"/>
      <c r="P13" s="105"/>
      <c r="Q13" s="105"/>
      <c r="R13" s="105"/>
      <c r="S13" s="105"/>
      <c r="T13" s="97"/>
    </row>
    <row r="14" spans="1:20" ht="8.25" customHeight="1">
      <c r="B14" s="22"/>
      <c r="F14" s="108"/>
      <c r="G14" s="108"/>
      <c r="H14" s="108"/>
      <c r="I14" s="108"/>
      <c r="J14" s="108"/>
      <c r="K14" s="108"/>
      <c r="L14" s="108"/>
      <c r="M14" s="108"/>
      <c r="N14" s="108"/>
    </row>
    <row r="15" spans="1:20" ht="51" customHeight="1">
      <c r="B15" s="78" t="s">
        <v>20</v>
      </c>
      <c r="C15" s="275" t="s">
        <v>383</v>
      </c>
      <c r="D15" s="275"/>
      <c r="E15" s="80" t="s">
        <v>68</v>
      </c>
      <c r="F15" s="276" t="s">
        <v>384</v>
      </c>
      <c r="G15" s="277"/>
      <c r="H15" s="277"/>
      <c r="I15" s="277"/>
      <c r="J15" s="277"/>
      <c r="K15" s="277"/>
      <c r="L15" s="277"/>
      <c r="M15" s="277"/>
      <c r="N15" s="277"/>
      <c r="O15" s="278"/>
    </row>
    <row r="16" spans="1:20" ht="24.75" customHeight="1">
      <c r="B16" s="109"/>
      <c r="C16" s="99"/>
      <c r="D16" s="110"/>
      <c r="E16" s="110"/>
      <c r="F16" s="99"/>
    </row>
    <row r="17" spans="2:11" ht="16.5" thickBot="1">
      <c r="B17" s="281" t="s">
        <v>18</v>
      </c>
      <c r="C17" s="281"/>
      <c r="D17" s="281"/>
      <c r="E17" s="281"/>
      <c r="F17" s="281"/>
      <c r="G17" s="281"/>
      <c r="H17" s="281"/>
    </row>
    <row r="18" spans="2:11" ht="12.75" customHeight="1">
      <c r="B18" s="416" t="s">
        <v>19</v>
      </c>
      <c r="C18" s="418" t="s">
        <v>39</v>
      </c>
      <c r="D18" s="420" t="s">
        <v>21</v>
      </c>
      <c r="E18" s="421"/>
      <c r="F18" s="421"/>
      <c r="G18" s="422"/>
      <c r="H18" s="332" t="s">
        <v>41</v>
      </c>
      <c r="I18" s="332" t="s">
        <v>42</v>
      </c>
      <c r="J18" s="291" t="s">
        <v>61</v>
      </c>
      <c r="K18" s="291"/>
    </row>
    <row r="19" spans="2:11" ht="41.25" customHeight="1">
      <c r="B19" s="417"/>
      <c r="C19" s="419"/>
      <c r="D19" s="236" t="s">
        <v>22</v>
      </c>
      <c r="E19" s="112" t="s">
        <v>23</v>
      </c>
      <c r="F19" s="112" t="s">
        <v>24</v>
      </c>
      <c r="G19" s="112" t="s">
        <v>72</v>
      </c>
      <c r="H19" s="333"/>
      <c r="I19" s="333"/>
      <c r="J19" s="291"/>
      <c r="K19" s="291"/>
    </row>
    <row r="20" spans="2:11" ht="126.75" customHeight="1">
      <c r="B20" s="65" t="s">
        <v>386</v>
      </c>
      <c r="C20" s="79">
        <v>1</v>
      </c>
      <c r="D20" s="241" t="s">
        <v>385</v>
      </c>
      <c r="E20" s="67">
        <v>100</v>
      </c>
      <c r="F20" s="67" t="s">
        <v>81</v>
      </c>
      <c r="G20" s="66" t="s">
        <v>387</v>
      </c>
      <c r="H20" s="137"/>
      <c r="I20" s="138"/>
      <c r="J20" s="468">
        <v>1</v>
      </c>
      <c r="K20" s="468"/>
    </row>
    <row r="22" spans="2:11" ht="15.75">
      <c r="B22" s="293" t="s">
        <v>37</v>
      </c>
      <c r="C22" s="293"/>
      <c r="D22" s="293"/>
      <c r="E22" s="293"/>
      <c r="F22" s="293"/>
      <c r="G22" s="293"/>
      <c r="H22" s="293"/>
      <c r="J22" s="98" t="s">
        <v>62</v>
      </c>
    </row>
    <row r="23" spans="2:11">
      <c r="J23" s="98"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360</v>
      </c>
      <c r="C26" s="62"/>
      <c r="D26" s="63"/>
      <c r="E26" s="63"/>
      <c r="F26" s="63"/>
      <c r="G26" s="63"/>
      <c r="H26" s="64"/>
    </row>
    <row r="27" spans="2:11" ht="51.75" customHeight="1" thickBot="1">
      <c r="B27" s="72" t="s">
        <v>84</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235"/>
      <c r="K34" s="235"/>
      <c r="L34" s="296" t="s">
        <v>53</v>
      </c>
      <c r="M34" s="296"/>
      <c r="N34" s="296"/>
      <c r="O34" s="296"/>
    </row>
    <row r="35" spans="1:17" ht="12" customHeight="1">
      <c r="A35" s="97"/>
      <c r="B35" s="97"/>
      <c r="C35" s="9"/>
      <c r="D35" s="115"/>
      <c r="E35" s="115"/>
      <c r="F35" s="297" t="s">
        <v>49</v>
      </c>
      <c r="G35" s="298"/>
      <c r="H35" s="299"/>
      <c r="I35" s="299"/>
      <c r="J35" s="299"/>
      <c r="K35" s="300"/>
      <c r="L35" s="307"/>
      <c r="M35" s="308"/>
      <c r="N35" s="308"/>
      <c r="O35" s="309"/>
    </row>
    <row r="36" spans="1:17" ht="9" customHeight="1">
      <c r="A36" s="97"/>
      <c r="B36" s="97"/>
      <c r="C36" s="9"/>
      <c r="D36" s="97"/>
      <c r="E36" s="97"/>
      <c r="F36" s="297"/>
      <c r="G36" s="301"/>
      <c r="H36" s="302"/>
      <c r="I36" s="302"/>
      <c r="J36" s="302"/>
      <c r="K36" s="303"/>
      <c r="L36" s="310"/>
      <c r="M36" s="311"/>
      <c r="N36" s="311"/>
      <c r="O36" s="312"/>
      <c r="P36" s="97"/>
      <c r="Q36" s="97"/>
    </row>
    <row r="37" spans="1:17" ht="48.75" customHeight="1">
      <c r="A37" s="97"/>
      <c r="B37" s="97"/>
      <c r="C37" s="97"/>
      <c r="D37" s="97"/>
      <c r="E37" s="97"/>
      <c r="F37" s="297"/>
      <c r="G37" s="304"/>
      <c r="H37" s="305"/>
      <c r="I37" s="305"/>
      <c r="J37" s="305"/>
      <c r="K37" s="306"/>
      <c r="L37" s="313"/>
      <c r="M37" s="314"/>
      <c r="N37" s="314"/>
      <c r="O37" s="315"/>
      <c r="P37" s="97"/>
      <c r="Q37" s="97"/>
    </row>
    <row r="38" spans="1:17">
      <c r="A38" s="97"/>
      <c r="B38" s="97"/>
      <c r="C38" s="97"/>
      <c r="D38" s="97"/>
      <c r="E38" s="97"/>
      <c r="F38" s="297" t="s">
        <v>54</v>
      </c>
      <c r="G38" s="298"/>
      <c r="H38" s="299"/>
      <c r="I38" s="299"/>
      <c r="J38" s="299"/>
      <c r="K38" s="300"/>
      <c r="L38" s="316"/>
      <c r="M38" s="316"/>
      <c r="N38" s="316"/>
      <c r="O38" s="316"/>
      <c r="P38" s="97"/>
      <c r="Q38" s="97"/>
    </row>
    <row r="39" spans="1:17">
      <c r="A39" s="97"/>
      <c r="B39" s="97"/>
      <c r="C39" s="97"/>
      <c r="D39" s="97"/>
      <c r="E39" s="97"/>
      <c r="F39" s="297"/>
      <c r="G39" s="301"/>
      <c r="H39" s="302"/>
      <c r="I39" s="302"/>
      <c r="J39" s="302"/>
      <c r="K39" s="303"/>
      <c r="L39" s="316"/>
      <c r="M39" s="316"/>
      <c r="N39" s="316"/>
      <c r="O39" s="316"/>
      <c r="P39" s="97"/>
      <c r="Q39" s="97"/>
    </row>
    <row r="40" spans="1:17" ht="15" customHeight="1">
      <c r="A40" s="97"/>
      <c r="B40" s="97"/>
      <c r="C40" s="97"/>
      <c r="D40" s="97"/>
      <c r="E40" s="97"/>
      <c r="F40" s="297"/>
      <c r="G40" s="304"/>
      <c r="H40" s="305"/>
      <c r="I40" s="305"/>
      <c r="J40" s="305"/>
      <c r="K40" s="306"/>
      <c r="L40" s="316"/>
      <c r="M40" s="316"/>
      <c r="N40" s="316"/>
      <c r="O40" s="316"/>
      <c r="P40" s="97"/>
      <c r="Q40" s="97"/>
    </row>
    <row r="41" spans="1:17">
      <c r="A41" s="97"/>
      <c r="B41" s="97"/>
      <c r="C41" s="97"/>
      <c r="D41" s="97"/>
      <c r="E41" s="97"/>
      <c r="F41" s="297" t="s">
        <v>55</v>
      </c>
      <c r="G41" s="298"/>
      <c r="H41" s="299"/>
      <c r="I41" s="299"/>
      <c r="J41" s="299"/>
      <c r="K41" s="300"/>
      <c r="L41" s="298"/>
      <c r="M41" s="299"/>
      <c r="N41" s="299"/>
      <c r="O41" s="300"/>
      <c r="P41" s="97"/>
      <c r="Q41" s="97"/>
    </row>
    <row r="42" spans="1:17">
      <c r="A42" s="97"/>
      <c r="B42" s="97"/>
      <c r="C42" s="97"/>
      <c r="D42" s="97"/>
      <c r="E42" s="97"/>
      <c r="F42" s="297"/>
      <c r="G42" s="301"/>
      <c r="H42" s="302"/>
      <c r="I42" s="302"/>
      <c r="J42" s="302"/>
      <c r="K42" s="303"/>
      <c r="L42" s="301"/>
      <c r="M42" s="302"/>
      <c r="N42" s="302"/>
      <c r="O42" s="303"/>
      <c r="P42" s="97"/>
      <c r="Q42" s="97"/>
    </row>
    <row r="43" spans="1:17" ht="16.5" customHeight="1">
      <c r="A43" s="97"/>
      <c r="B43" s="97"/>
      <c r="C43" s="97"/>
      <c r="D43" s="97"/>
      <c r="E43" s="97"/>
      <c r="F43" s="297"/>
      <c r="G43" s="304"/>
      <c r="H43" s="305"/>
      <c r="I43" s="305"/>
      <c r="J43" s="305"/>
      <c r="K43" s="306"/>
      <c r="L43" s="304"/>
      <c r="M43" s="305"/>
      <c r="N43" s="305"/>
      <c r="O43" s="306"/>
      <c r="P43" s="97"/>
      <c r="Q43" s="97"/>
    </row>
    <row r="44" spans="1:17">
      <c r="A44" s="97"/>
      <c r="B44" s="97"/>
      <c r="C44" s="97"/>
      <c r="D44" s="97"/>
      <c r="E44" s="97"/>
      <c r="F44" s="297" t="s">
        <v>50</v>
      </c>
      <c r="G44" s="298"/>
      <c r="H44" s="299"/>
      <c r="I44" s="299"/>
      <c r="J44" s="299"/>
      <c r="K44" s="300"/>
      <c r="L44" s="325"/>
      <c r="M44" s="325"/>
      <c r="N44" s="325"/>
      <c r="O44" s="325"/>
      <c r="P44" s="97"/>
      <c r="Q44" s="97"/>
    </row>
    <row r="45" spans="1:17">
      <c r="A45" s="97"/>
      <c r="B45" s="97"/>
      <c r="C45" s="97"/>
      <c r="D45" s="97"/>
      <c r="E45" s="97"/>
      <c r="F45" s="297"/>
      <c r="G45" s="301"/>
      <c r="H45" s="302"/>
      <c r="I45" s="302"/>
      <c r="J45" s="302"/>
      <c r="K45" s="303"/>
      <c r="L45" s="325"/>
      <c r="M45" s="325"/>
      <c r="N45" s="325"/>
      <c r="O45" s="325"/>
      <c r="P45" s="97"/>
      <c r="Q45" s="97"/>
    </row>
    <row r="46" spans="1:17">
      <c r="A46" s="97"/>
      <c r="B46" s="97"/>
      <c r="C46" s="97"/>
      <c r="D46" s="97"/>
      <c r="E46" s="97"/>
      <c r="F46" s="297"/>
      <c r="G46" s="304"/>
      <c r="H46" s="305"/>
      <c r="I46" s="305"/>
      <c r="J46" s="305"/>
      <c r="K46" s="306"/>
      <c r="L46" s="325"/>
      <c r="M46" s="325"/>
      <c r="N46" s="325"/>
      <c r="O46" s="325"/>
      <c r="P46" s="97"/>
      <c r="Q46" s="97"/>
    </row>
    <row r="47" spans="1:17">
      <c r="A47" s="97"/>
      <c r="B47" s="97"/>
      <c r="C47" s="97"/>
      <c r="D47" s="97"/>
      <c r="E47" s="97"/>
      <c r="F47" s="297" t="s">
        <v>56</v>
      </c>
      <c r="G47" s="334"/>
      <c r="H47" s="469"/>
      <c r="I47" s="469"/>
      <c r="J47" s="469"/>
      <c r="K47" s="470"/>
      <c r="L47" s="334"/>
      <c r="M47" s="469"/>
      <c r="N47" s="469"/>
      <c r="O47" s="470"/>
      <c r="P47" s="97"/>
      <c r="Q47" s="97"/>
    </row>
    <row r="48" spans="1:17">
      <c r="A48" s="97"/>
      <c r="B48" s="97"/>
      <c r="C48" s="97"/>
      <c r="D48" s="97"/>
      <c r="E48" s="97"/>
      <c r="F48" s="297"/>
      <c r="G48" s="471"/>
      <c r="H48" s="472"/>
      <c r="I48" s="472"/>
      <c r="J48" s="472"/>
      <c r="K48" s="473"/>
      <c r="L48" s="471"/>
      <c r="M48" s="472"/>
      <c r="N48" s="472"/>
      <c r="O48" s="473"/>
      <c r="P48" s="97"/>
      <c r="Q48" s="97"/>
    </row>
    <row r="49" spans="1:17">
      <c r="A49" s="97"/>
      <c r="B49" s="97"/>
      <c r="C49" s="97"/>
      <c r="D49" s="97"/>
      <c r="E49" s="97"/>
      <c r="F49" s="297"/>
      <c r="G49" s="474"/>
      <c r="H49" s="475"/>
      <c r="I49" s="475"/>
      <c r="J49" s="475"/>
      <c r="K49" s="476"/>
      <c r="L49" s="474"/>
      <c r="M49" s="475"/>
      <c r="N49" s="475"/>
      <c r="O49" s="476"/>
      <c r="P49" s="97"/>
      <c r="Q49" s="97"/>
    </row>
    <row r="50" spans="1:17">
      <c r="A50" s="97"/>
      <c r="B50" s="97"/>
      <c r="C50" s="97"/>
      <c r="D50" s="97"/>
      <c r="E50" s="97"/>
      <c r="F50" s="297" t="s">
        <v>51</v>
      </c>
      <c r="G50" s="334"/>
      <c r="H50" s="477"/>
      <c r="I50" s="477"/>
      <c r="J50" s="477"/>
      <c r="K50" s="478"/>
      <c r="L50" s="334"/>
      <c r="M50" s="469"/>
      <c r="N50" s="469"/>
      <c r="O50" s="470"/>
      <c r="P50" s="97"/>
      <c r="Q50" s="97"/>
    </row>
    <row r="51" spans="1:17">
      <c r="A51" s="97"/>
      <c r="B51" s="97"/>
      <c r="C51" s="97"/>
      <c r="D51" s="97"/>
      <c r="E51" s="97"/>
      <c r="F51" s="297"/>
      <c r="G51" s="479"/>
      <c r="H51" s="480"/>
      <c r="I51" s="480"/>
      <c r="J51" s="480"/>
      <c r="K51" s="481"/>
      <c r="L51" s="471"/>
      <c r="M51" s="472"/>
      <c r="N51" s="472"/>
      <c r="O51" s="473"/>
      <c r="P51" s="97"/>
      <c r="Q51" s="97"/>
    </row>
    <row r="52" spans="1:17" ht="30" customHeight="1">
      <c r="A52" s="97"/>
      <c r="B52" s="97"/>
      <c r="C52" s="97"/>
      <c r="D52" s="97"/>
      <c r="E52" s="97"/>
      <c r="F52" s="297"/>
      <c r="G52" s="482"/>
      <c r="H52" s="483"/>
      <c r="I52" s="483"/>
      <c r="J52" s="483"/>
      <c r="K52" s="484"/>
      <c r="L52" s="474"/>
      <c r="M52" s="475"/>
      <c r="N52" s="475"/>
      <c r="O52" s="476"/>
      <c r="P52" s="97"/>
      <c r="Q52" s="97"/>
    </row>
    <row r="53" spans="1:17">
      <c r="A53" s="97"/>
      <c r="B53" s="97"/>
      <c r="C53" s="97"/>
      <c r="D53" s="97"/>
      <c r="E53" s="97"/>
      <c r="F53" s="97"/>
      <c r="G53" s="97"/>
      <c r="H53" s="97"/>
      <c r="I53" s="97"/>
      <c r="J53" s="97"/>
      <c r="K53" s="97"/>
      <c r="L53" s="97"/>
      <c r="M53" s="97"/>
      <c r="N53" s="97"/>
      <c r="O53" s="97"/>
      <c r="P53" s="97"/>
      <c r="Q53" s="97"/>
    </row>
    <row r="54" spans="1:17">
      <c r="B54" s="97"/>
      <c r="C54" s="97"/>
      <c r="D54" s="97"/>
      <c r="E54" s="97"/>
      <c r="F54" s="97"/>
      <c r="G54" s="97"/>
      <c r="H54" s="97"/>
      <c r="I54" s="97"/>
      <c r="J54" s="97"/>
      <c r="K54" s="97"/>
      <c r="L54" s="97"/>
      <c r="M54" s="97"/>
      <c r="N54" s="97"/>
      <c r="O54" s="97"/>
      <c r="P54" s="97"/>
      <c r="Q54" s="97"/>
    </row>
    <row r="55" spans="1:17" ht="25.5" customHeight="1">
      <c r="B55" s="352" t="s">
        <v>25</v>
      </c>
      <c r="C55" s="354" t="s">
        <v>26</v>
      </c>
      <c r="D55" s="355"/>
      <c r="E55" s="355"/>
      <c r="F55" s="355"/>
      <c r="G55" s="355"/>
      <c r="H55" s="355"/>
      <c r="I55" s="355"/>
      <c r="J55" s="355"/>
      <c r="K55" s="355"/>
      <c r="L55" s="355"/>
      <c r="M55" s="355"/>
      <c r="N55" s="356"/>
      <c r="O55" s="332" t="s">
        <v>27</v>
      </c>
      <c r="P55" s="97"/>
      <c r="Q55" s="97"/>
    </row>
    <row r="56" spans="1:17">
      <c r="B56" s="353"/>
      <c r="C56" s="116" t="s">
        <v>28</v>
      </c>
      <c r="D56" s="116" t="s">
        <v>29</v>
      </c>
      <c r="E56" s="116" t="s">
        <v>30</v>
      </c>
      <c r="F56" s="234" t="s">
        <v>31</v>
      </c>
      <c r="G56" s="234" t="s">
        <v>30</v>
      </c>
      <c r="H56" s="40" t="s">
        <v>32</v>
      </c>
      <c r="I56" s="40" t="s">
        <v>32</v>
      </c>
      <c r="J56" s="40" t="s">
        <v>31</v>
      </c>
      <c r="K56" s="40" t="s">
        <v>33</v>
      </c>
      <c r="L56" s="234" t="s">
        <v>34</v>
      </c>
      <c r="M56" s="234" t="s">
        <v>35</v>
      </c>
      <c r="N56" s="234" t="s">
        <v>36</v>
      </c>
      <c r="O56" s="333"/>
      <c r="P56" s="97"/>
      <c r="Q56" s="97"/>
    </row>
    <row r="57" spans="1:17" s="117" customFormat="1" ht="21" customHeight="1">
      <c r="B57" s="123"/>
      <c r="C57" s="119"/>
      <c r="D57" s="120"/>
      <c r="E57" s="119"/>
      <c r="F57" s="237"/>
      <c r="G57" s="237"/>
      <c r="H57" s="85"/>
      <c r="I57" s="85"/>
      <c r="J57" s="85"/>
      <c r="K57" s="85"/>
      <c r="L57" s="237"/>
      <c r="M57" s="237"/>
      <c r="N57" s="237" t="s">
        <v>85</v>
      </c>
      <c r="O57" s="81">
        <f>COUNTA(C57:N57)</f>
        <v>1</v>
      </c>
      <c r="P57" s="121"/>
      <c r="Q57" s="121"/>
    </row>
    <row r="58" spans="1:17" s="117" customFormat="1" ht="30.75" customHeight="1">
      <c r="B58" s="123"/>
      <c r="C58" s="119"/>
      <c r="D58" s="120"/>
      <c r="E58" s="119"/>
      <c r="F58" s="237"/>
      <c r="G58" s="237"/>
      <c r="H58" s="85"/>
      <c r="I58" s="85"/>
      <c r="J58" s="85"/>
      <c r="K58" s="85"/>
      <c r="L58" s="237"/>
      <c r="M58" s="237"/>
      <c r="N58" s="237" t="s">
        <v>85</v>
      </c>
      <c r="O58" s="81">
        <f>COUNTA(C58:N58)</f>
        <v>1</v>
      </c>
      <c r="P58" s="121"/>
      <c r="Q58" s="121"/>
    </row>
    <row r="59" spans="1:17" s="117" customFormat="1" ht="20.25" customHeight="1">
      <c r="B59" s="123"/>
      <c r="C59" s="119"/>
      <c r="D59" s="120"/>
      <c r="E59" s="119"/>
      <c r="F59" s="237"/>
      <c r="G59" s="237"/>
      <c r="H59" s="85"/>
      <c r="I59" s="85"/>
      <c r="J59" s="85"/>
      <c r="K59" s="85"/>
      <c r="L59" s="237"/>
      <c r="M59" s="237"/>
      <c r="N59" s="237" t="s">
        <v>85</v>
      </c>
      <c r="O59" s="81"/>
      <c r="P59" s="121"/>
      <c r="Q59" s="121"/>
    </row>
    <row r="60" spans="1:17" s="117" customFormat="1" ht="39.75" customHeight="1">
      <c r="B60" s="123"/>
      <c r="C60" s="119"/>
      <c r="D60" s="120"/>
      <c r="E60" s="119"/>
      <c r="F60" s="237"/>
      <c r="G60" s="237"/>
      <c r="H60" s="85"/>
      <c r="I60" s="85"/>
      <c r="J60" s="85"/>
      <c r="K60" s="85"/>
      <c r="L60" s="237"/>
      <c r="M60" s="237"/>
      <c r="N60" s="237" t="s">
        <v>85</v>
      </c>
      <c r="O60" s="81"/>
      <c r="P60" s="121"/>
      <c r="Q60" s="121"/>
    </row>
    <row r="61" spans="1:17" s="117" customFormat="1" ht="21" customHeight="1">
      <c r="B61" s="123"/>
      <c r="C61" s="119"/>
      <c r="D61" s="120"/>
      <c r="E61" s="119"/>
      <c r="F61" s="237"/>
      <c r="G61" s="237"/>
      <c r="H61" s="85"/>
      <c r="I61" s="85"/>
      <c r="J61" s="85"/>
      <c r="K61" s="85"/>
      <c r="L61" s="237"/>
      <c r="M61" s="237"/>
      <c r="N61" s="237"/>
      <c r="O61" s="81"/>
      <c r="P61" s="121"/>
      <c r="Q61" s="121"/>
    </row>
    <row r="62" spans="1:17" s="117" customFormat="1" ht="18" customHeight="1">
      <c r="B62" s="123"/>
      <c r="C62" s="119"/>
      <c r="D62" s="120"/>
      <c r="E62" s="119"/>
      <c r="F62" s="237"/>
      <c r="G62" s="237"/>
      <c r="H62" s="85"/>
      <c r="I62" s="85"/>
      <c r="J62" s="85"/>
      <c r="K62" s="85"/>
      <c r="L62" s="237"/>
      <c r="M62" s="237"/>
      <c r="N62" s="237"/>
      <c r="O62" s="81"/>
      <c r="P62" s="121"/>
      <c r="Q62" s="121"/>
    </row>
    <row r="63" spans="1:17" s="117" customFormat="1" ht="23.25" customHeight="1">
      <c r="B63" s="123"/>
      <c r="C63" s="119"/>
      <c r="D63" s="120"/>
      <c r="E63" s="119"/>
      <c r="F63" s="237"/>
      <c r="G63" s="237"/>
      <c r="H63" s="85"/>
      <c r="I63" s="85"/>
      <c r="J63" s="85"/>
      <c r="K63" s="85"/>
      <c r="L63" s="237"/>
      <c r="M63" s="237"/>
      <c r="N63" s="237"/>
      <c r="O63" s="81"/>
      <c r="P63" s="121"/>
      <c r="Q63" s="121"/>
    </row>
    <row r="64" spans="1:17" s="117" customFormat="1" ht="27" customHeight="1">
      <c r="B64" s="123"/>
      <c r="C64" s="119"/>
      <c r="D64" s="120"/>
      <c r="E64" s="119"/>
      <c r="F64" s="237"/>
      <c r="G64" s="237"/>
      <c r="H64" s="85"/>
      <c r="I64" s="85"/>
      <c r="J64" s="85"/>
      <c r="K64" s="85"/>
      <c r="L64" s="237"/>
      <c r="M64" s="237"/>
      <c r="N64" s="237"/>
      <c r="O64" s="81"/>
      <c r="P64" s="121"/>
      <c r="Q64" s="121"/>
    </row>
    <row r="65" spans="2:18" s="117" customFormat="1" ht="21" customHeight="1">
      <c r="B65" s="123"/>
      <c r="C65" s="119"/>
      <c r="D65" s="120"/>
      <c r="E65" s="119"/>
      <c r="F65" s="237"/>
      <c r="G65" s="237"/>
      <c r="H65" s="85"/>
      <c r="I65" s="85"/>
      <c r="J65" s="85"/>
      <c r="K65" s="85"/>
      <c r="L65" s="237"/>
      <c r="M65" s="237"/>
      <c r="N65" s="237"/>
      <c r="O65" s="81"/>
      <c r="P65" s="121"/>
      <c r="Q65" s="121"/>
    </row>
    <row r="66" spans="2:18" s="117" customFormat="1">
      <c r="B66" s="123"/>
      <c r="C66" s="119"/>
      <c r="D66" s="120"/>
      <c r="E66" s="119"/>
      <c r="F66" s="237"/>
      <c r="G66" s="237"/>
      <c r="H66" s="85"/>
      <c r="I66" s="85"/>
      <c r="J66" s="85"/>
      <c r="K66" s="85"/>
      <c r="L66" s="237"/>
      <c r="M66" s="237"/>
      <c r="N66" s="237"/>
      <c r="O66" s="81"/>
      <c r="P66" s="121"/>
      <c r="Q66" s="121"/>
    </row>
    <row r="67" spans="2:18" s="117" customFormat="1">
      <c r="B67" s="123"/>
      <c r="C67" s="119"/>
      <c r="D67" s="120"/>
      <c r="E67" s="119"/>
      <c r="F67" s="237"/>
      <c r="G67" s="237"/>
      <c r="H67" s="85"/>
      <c r="I67" s="85"/>
      <c r="J67" s="85"/>
      <c r="K67" s="85"/>
      <c r="L67" s="237"/>
      <c r="M67" s="237"/>
      <c r="N67" s="237"/>
      <c r="O67" s="81"/>
      <c r="P67" s="121"/>
      <c r="Q67" s="121"/>
    </row>
    <row r="68" spans="2:18" s="117" customFormat="1">
      <c r="B68" s="123"/>
      <c r="C68" s="119"/>
      <c r="D68" s="120"/>
      <c r="E68" s="119"/>
      <c r="F68" s="237"/>
      <c r="G68" s="237"/>
      <c r="H68" s="85"/>
      <c r="I68" s="85"/>
      <c r="J68" s="85"/>
      <c r="K68" s="85"/>
      <c r="L68" s="237"/>
      <c r="M68" s="237"/>
      <c r="N68" s="237"/>
      <c r="O68" s="81"/>
      <c r="P68" s="121"/>
      <c r="Q68" s="121"/>
    </row>
    <row r="69" spans="2:18" s="117" customFormat="1">
      <c r="B69" s="123"/>
      <c r="C69" s="119"/>
      <c r="D69" s="120"/>
      <c r="E69" s="119"/>
      <c r="F69" s="237"/>
      <c r="G69" s="237"/>
      <c r="H69" s="85"/>
      <c r="I69" s="85"/>
      <c r="J69" s="85"/>
      <c r="K69" s="85"/>
      <c r="L69" s="237"/>
      <c r="M69" s="237"/>
      <c r="N69" s="237"/>
      <c r="O69" s="81"/>
      <c r="P69" s="121"/>
      <c r="Q69" s="121"/>
    </row>
    <row r="70" spans="2:18" s="117" customFormat="1">
      <c r="B70" s="123"/>
      <c r="C70" s="119"/>
      <c r="D70" s="120"/>
      <c r="E70" s="119"/>
      <c r="F70" s="237"/>
      <c r="G70" s="237"/>
      <c r="H70" s="85"/>
      <c r="I70" s="85"/>
      <c r="J70" s="85"/>
      <c r="K70" s="85"/>
      <c r="L70" s="237"/>
      <c r="M70" s="237"/>
      <c r="N70" s="237"/>
      <c r="O70" s="81"/>
      <c r="P70" s="121"/>
      <c r="Q70" s="121"/>
    </row>
    <row r="71" spans="2:18" s="117" customFormat="1">
      <c r="B71" s="123"/>
      <c r="C71" s="119"/>
      <c r="D71" s="120"/>
      <c r="E71" s="119"/>
      <c r="F71" s="237"/>
      <c r="G71" s="237"/>
      <c r="H71" s="85"/>
      <c r="I71" s="85"/>
      <c r="J71" s="85"/>
      <c r="K71" s="85"/>
      <c r="L71" s="237"/>
      <c r="M71" s="237"/>
      <c r="N71" s="237"/>
      <c r="O71" s="81"/>
      <c r="P71" s="121"/>
      <c r="Q71" s="121"/>
    </row>
    <row r="72" spans="2:18" s="117" customFormat="1">
      <c r="B72" s="123"/>
      <c r="C72" s="119"/>
      <c r="D72" s="120"/>
      <c r="E72" s="119"/>
      <c r="F72" s="237"/>
      <c r="G72" s="237"/>
      <c r="H72" s="85"/>
      <c r="I72" s="85"/>
      <c r="J72" s="85"/>
      <c r="K72" s="85"/>
      <c r="L72" s="237"/>
      <c r="M72" s="237"/>
      <c r="N72" s="237"/>
      <c r="O72" s="81"/>
      <c r="P72" s="121"/>
      <c r="Q72" s="121"/>
    </row>
    <row r="73" spans="2:18" s="117" customFormat="1">
      <c r="B73" s="123"/>
      <c r="C73" s="119"/>
      <c r="D73" s="120"/>
      <c r="E73" s="119"/>
      <c r="F73" s="237"/>
      <c r="G73" s="237"/>
      <c r="H73" s="85"/>
      <c r="I73" s="85"/>
      <c r="J73" s="85"/>
      <c r="K73" s="85"/>
      <c r="L73" s="237"/>
      <c r="M73" s="237"/>
      <c r="N73" s="237"/>
      <c r="O73" s="81"/>
      <c r="P73" s="121"/>
      <c r="Q73" s="121"/>
    </row>
    <row r="74" spans="2:18" s="117" customFormat="1">
      <c r="B74" s="123"/>
      <c r="C74" s="119"/>
      <c r="D74" s="120"/>
      <c r="E74" s="119"/>
      <c r="F74" s="237"/>
      <c r="G74" s="237"/>
      <c r="H74" s="85"/>
      <c r="I74" s="85"/>
      <c r="J74" s="85"/>
      <c r="K74" s="85"/>
      <c r="L74" s="237"/>
      <c r="M74" s="237"/>
      <c r="N74" s="237"/>
      <c r="O74" s="81"/>
      <c r="P74" s="121"/>
      <c r="Q74" s="121"/>
    </row>
    <row r="75" spans="2:18" s="117" customFormat="1">
      <c r="B75" s="123"/>
      <c r="C75" s="119"/>
      <c r="D75" s="120"/>
      <c r="E75" s="119"/>
      <c r="F75" s="237"/>
      <c r="G75" s="237"/>
      <c r="H75" s="85"/>
      <c r="I75" s="85"/>
      <c r="J75" s="85"/>
      <c r="K75" s="85"/>
      <c r="L75" s="237"/>
      <c r="M75" s="237"/>
      <c r="N75" s="237"/>
      <c r="O75" s="81"/>
      <c r="P75" s="121"/>
      <c r="Q75" s="121"/>
    </row>
    <row r="76" spans="2:18" s="117" customFormat="1">
      <c r="B76" s="123"/>
      <c r="C76" s="119"/>
      <c r="D76" s="120"/>
      <c r="E76" s="119"/>
      <c r="F76" s="237"/>
      <c r="G76" s="237"/>
      <c r="H76" s="85"/>
      <c r="I76" s="85"/>
      <c r="J76" s="85"/>
      <c r="K76" s="85"/>
      <c r="L76" s="237"/>
      <c r="M76" s="237"/>
      <c r="N76" s="237"/>
      <c r="O76" s="81"/>
      <c r="P76" s="121"/>
      <c r="Q76" s="121"/>
    </row>
    <row r="77" spans="2:18" s="117" customFormat="1">
      <c r="B77" s="76"/>
      <c r="C77" s="73"/>
      <c r="D77" s="86"/>
      <c r="E77" s="73"/>
      <c r="F77" s="73"/>
      <c r="G77" s="73"/>
      <c r="H77" s="73"/>
      <c r="I77" s="73"/>
      <c r="J77" s="73"/>
      <c r="K77" s="73"/>
      <c r="L77" s="73"/>
      <c r="M77" s="73"/>
      <c r="N77" s="73"/>
      <c r="O77" s="81">
        <f>COUNTA(C77:N77)</f>
        <v>0</v>
      </c>
      <c r="P77" s="121"/>
      <c r="Q77" s="121"/>
    </row>
    <row r="78" spans="2:18" s="117" customFormat="1">
      <c r="B78" s="75"/>
      <c r="C78" s="73"/>
      <c r="D78" s="74"/>
      <c r="E78" s="73"/>
      <c r="F78" s="73"/>
      <c r="G78" s="73"/>
      <c r="H78" s="73"/>
      <c r="I78" s="73"/>
      <c r="J78" s="73"/>
      <c r="K78" s="73"/>
      <c r="L78" s="73"/>
      <c r="M78" s="73"/>
      <c r="N78" s="73"/>
      <c r="O78" s="81">
        <f>COUNTA(C78:N78)</f>
        <v>0</v>
      </c>
      <c r="P78" s="121"/>
      <c r="Q78" s="121"/>
      <c r="R78" s="121"/>
    </row>
    <row r="79" spans="2:18" s="117" customFormat="1"/>
    <row r="80" spans="2:18" s="117" customFormat="1"/>
    <row r="81" s="117" customFormat="1"/>
    <row r="82" s="117" customFormat="1"/>
    <row r="83" s="117" customFormat="1"/>
    <row r="84" s="117" customFormat="1"/>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41" priority="1">
      <formula>"($C$31&gt;0.9)"</formula>
    </cfRule>
    <cfRule type="cellIs" dxfId="40" priority="2" operator="between">
      <formula>"$C$31=0.6"</formula>
      <formula>"$C$31=0.89"</formula>
    </cfRule>
    <cfRule type="expression" dxfId="39"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paperSize="5" scale="60" orientation="landscape" r:id="rId1"/>
  <headerFooter alignWithMargins="0">
    <oddFooter>&amp;CPàgina &amp;P de &amp;N</oddFooter>
  </headerFooter>
  <rowBreaks count="1" manualBreakCount="1">
    <brk id="21" max="14" man="1"/>
  </rowBreaks>
  <drawing r:id="rId2"/>
  <legacyDrawing r:id="rId3"/>
</worksheet>
</file>

<file path=xl/worksheets/sheet17.xml><?xml version="1.0" encoding="utf-8"?>
<worksheet xmlns="http://schemas.openxmlformats.org/spreadsheetml/2006/main" xmlns:r="http://schemas.openxmlformats.org/officeDocument/2006/relationships">
  <sheetPr codeName="Hoja8"/>
  <dimension ref="A1:T84"/>
  <sheetViews>
    <sheetView view="pageBreakPreview" zoomScale="80" zoomScaleNormal="100" zoomScaleSheetLayoutView="80" workbookViewId="0">
      <selection activeCell="C13" sqref="C13:D13"/>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149"/>
      <c r="D4" s="149"/>
      <c r="E4" s="149"/>
      <c r="F4" s="149"/>
      <c r="G4" s="149"/>
      <c r="H4" s="149"/>
      <c r="I4" s="149"/>
      <c r="J4" s="149"/>
      <c r="K4" s="149"/>
      <c r="L4" s="149"/>
      <c r="M4" s="25"/>
      <c r="N4" s="25"/>
      <c r="Q4" s="1"/>
    </row>
    <row r="5" spans="1:20" ht="33" customHeight="1">
      <c r="A5" s="1"/>
      <c r="B5" s="30" t="s">
        <v>9</v>
      </c>
      <c r="C5" s="264">
        <v>2014</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73</v>
      </c>
      <c r="D7" s="268"/>
      <c r="E7" s="26" t="s">
        <v>12</v>
      </c>
      <c r="F7" s="264" t="s">
        <v>143</v>
      </c>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75</v>
      </c>
      <c r="D9" s="268"/>
      <c r="E9" s="26" t="s">
        <v>65</v>
      </c>
      <c r="F9" s="266" t="s">
        <v>76</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77</v>
      </c>
      <c r="D11" s="268"/>
      <c r="E11" s="26" t="s">
        <v>66</v>
      </c>
      <c r="F11" s="271" t="s">
        <v>79</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78</v>
      </c>
      <c r="D13" s="268"/>
      <c r="E13" s="26" t="s">
        <v>67</v>
      </c>
      <c r="F13" s="272" t="s">
        <v>216</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51" customHeight="1">
      <c r="B15" s="78" t="s">
        <v>20</v>
      </c>
      <c r="C15" s="275" t="s">
        <v>217</v>
      </c>
      <c r="D15" s="275"/>
      <c r="E15" s="80" t="s">
        <v>68</v>
      </c>
      <c r="F15" s="276" t="s">
        <v>257</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146" t="s">
        <v>22</v>
      </c>
      <c r="E19" s="29" t="s">
        <v>23</v>
      </c>
      <c r="F19" s="29" t="s">
        <v>24</v>
      </c>
      <c r="G19" s="29" t="s">
        <v>72</v>
      </c>
      <c r="H19" s="290"/>
      <c r="I19" s="290"/>
      <c r="J19" s="291"/>
      <c r="K19" s="291"/>
    </row>
    <row r="20" spans="2:11" ht="126.75" customHeight="1">
      <c r="B20" s="65" t="s">
        <v>218</v>
      </c>
      <c r="C20" s="79">
        <v>1</v>
      </c>
      <c r="D20" s="150" t="s">
        <v>219</v>
      </c>
      <c r="E20" s="67">
        <v>100</v>
      </c>
      <c r="F20" s="67" t="s">
        <v>81</v>
      </c>
      <c r="G20" s="66" t="s">
        <v>220</v>
      </c>
      <c r="H20" s="151"/>
      <c r="I20" s="152"/>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221</v>
      </c>
      <c r="C26" s="62"/>
      <c r="D26" s="63"/>
      <c r="E26" s="63"/>
      <c r="F26" s="63"/>
      <c r="G26" s="63"/>
      <c r="H26" s="64"/>
    </row>
    <row r="27" spans="2:11" ht="36.75" customHeight="1" thickBot="1">
      <c r="B27" s="72" t="s">
        <v>84</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145"/>
      <c r="K34" s="145"/>
      <c r="L34" s="296" t="s">
        <v>53</v>
      </c>
      <c r="M34" s="296"/>
      <c r="N34" s="296"/>
      <c r="O34" s="296"/>
    </row>
    <row r="35" spans="1:17" ht="12" customHeight="1">
      <c r="A35" s="1"/>
      <c r="B35" s="1"/>
      <c r="C35" s="9"/>
      <c r="D35" s="8"/>
      <c r="E35" s="8"/>
      <c r="F35" s="297" t="s">
        <v>49</v>
      </c>
      <c r="G35" s="298"/>
      <c r="H35" s="317"/>
      <c r="I35" s="317"/>
      <c r="J35" s="317"/>
      <c r="K35" s="318"/>
      <c r="L35" s="307"/>
      <c r="M35" s="308"/>
      <c r="N35" s="308"/>
      <c r="O35" s="309"/>
    </row>
    <row r="36" spans="1:17" ht="9" customHeight="1">
      <c r="A36" s="1"/>
      <c r="B36" s="1"/>
      <c r="C36" s="9"/>
      <c r="D36" s="1"/>
      <c r="E36" s="1"/>
      <c r="F36" s="297"/>
      <c r="G36" s="319"/>
      <c r="H36" s="320"/>
      <c r="I36" s="320"/>
      <c r="J36" s="320"/>
      <c r="K36" s="321"/>
      <c r="L36" s="310"/>
      <c r="M36" s="311"/>
      <c r="N36" s="311"/>
      <c r="O36" s="312"/>
      <c r="P36" s="1"/>
      <c r="Q36" s="1"/>
    </row>
    <row r="37" spans="1:17" ht="29.25" customHeight="1">
      <c r="A37" s="1"/>
      <c r="B37" s="1"/>
      <c r="C37" s="1"/>
      <c r="D37" s="1"/>
      <c r="E37" s="1"/>
      <c r="F37" s="297"/>
      <c r="G37" s="322"/>
      <c r="H37" s="323"/>
      <c r="I37" s="323"/>
      <c r="J37" s="323"/>
      <c r="K37" s="324"/>
      <c r="L37" s="313"/>
      <c r="M37" s="314"/>
      <c r="N37" s="314"/>
      <c r="O37" s="315"/>
      <c r="P37" s="1"/>
      <c r="Q37" s="1"/>
    </row>
    <row r="38" spans="1:17">
      <c r="A38" s="1"/>
      <c r="B38" s="1"/>
      <c r="C38" s="1"/>
      <c r="D38" s="1"/>
      <c r="E38" s="1"/>
      <c r="F38" s="297" t="s">
        <v>54</v>
      </c>
      <c r="G38" s="298"/>
      <c r="H38" s="299"/>
      <c r="I38" s="299"/>
      <c r="J38" s="299"/>
      <c r="K38" s="300"/>
      <c r="L38" s="316"/>
      <c r="M38" s="316"/>
      <c r="N38" s="316"/>
      <c r="O38" s="316"/>
      <c r="P38" s="1"/>
      <c r="Q38" s="1"/>
    </row>
    <row r="39" spans="1:17" ht="13.5" customHeight="1">
      <c r="A39" s="1"/>
      <c r="B39" s="1"/>
      <c r="C39" s="1"/>
      <c r="D39" s="1"/>
      <c r="E39" s="1"/>
      <c r="F39" s="297"/>
      <c r="G39" s="301"/>
      <c r="H39" s="302"/>
      <c r="I39" s="302"/>
      <c r="J39" s="302"/>
      <c r="K39" s="303"/>
      <c r="L39" s="316"/>
      <c r="M39" s="316"/>
      <c r="N39" s="316"/>
      <c r="O39" s="316"/>
      <c r="P39" s="1"/>
      <c r="Q39" s="1"/>
    </row>
    <row r="40" spans="1:17" ht="15" customHeight="1">
      <c r="A40" s="1"/>
      <c r="B40" s="1"/>
      <c r="C40" s="1"/>
      <c r="D40" s="1"/>
      <c r="E40" s="1"/>
      <c r="F40" s="297"/>
      <c r="G40" s="304"/>
      <c r="H40" s="305"/>
      <c r="I40" s="305"/>
      <c r="J40" s="305"/>
      <c r="K40" s="306"/>
      <c r="L40" s="316"/>
      <c r="M40" s="316"/>
      <c r="N40" s="316"/>
      <c r="O40" s="316"/>
      <c r="P40" s="1"/>
      <c r="Q40" s="1"/>
    </row>
    <row r="41" spans="1:17" ht="17.25" customHeight="1">
      <c r="A41" s="1"/>
      <c r="B41" s="1"/>
      <c r="C41" s="1"/>
      <c r="D41" s="1"/>
      <c r="E41" s="1"/>
      <c r="F41" s="297" t="s">
        <v>55</v>
      </c>
      <c r="G41" s="298"/>
      <c r="H41" s="317"/>
      <c r="I41" s="317"/>
      <c r="J41" s="317"/>
      <c r="K41" s="318"/>
      <c r="L41" s="298"/>
      <c r="M41" s="317"/>
      <c r="N41" s="317"/>
      <c r="O41" s="318"/>
      <c r="P41" s="1"/>
      <c r="Q41" s="1"/>
    </row>
    <row r="42" spans="1:17" ht="9" customHeight="1">
      <c r="A42" s="1"/>
      <c r="B42" s="1"/>
      <c r="C42" s="1"/>
      <c r="D42" s="1"/>
      <c r="E42" s="1"/>
      <c r="F42" s="297"/>
      <c r="G42" s="319"/>
      <c r="H42" s="320"/>
      <c r="I42" s="320"/>
      <c r="J42" s="320"/>
      <c r="K42" s="321"/>
      <c r="L42" s="319"/>
      <c r="M42" s="320"/>
      <c r="N42" s="320"/>
      <c r="O42" s="321"/>
      <c r="P42" s="1"/>
      <c r="Q42" s="1"/>
    </row>
    <row r="43" spans="1:17" ht="58.5" customHeight="1">
      <c r="A43" s="1"/>
      <c r="B43" s="1"/>
      <c r="C43" s="1"/>
      <c r="D43" s="1"/>
      <c r="E43" s="1"/>
      <c r="F43" s="297"/>
      <c r="G43" s="322"/>
      <c r="H43" s="323"/>
      <c r="I43" s="323"/>
      <c r="J43" s="323"/>
      <c r="K43" s="324"/>
      <c r="L43" s="322"/>
      <c r="M43" s="323"/>
      <c r="N43" s="323"/>
      <c r="O43" s="324"/>
      <c r="P43" s="1"/>
      <c r="Q43" s="1"/>
    </row>
    <row r="44" spans="1:17" ht="33" customHeight="1">
      <c r="A44" s="1"/>
      <c r="B44" s="1"/>
      <c r="C44" s="1"/>
      <c r="D44" s="1"/>
      <c r="E44" s="1"/>
      <c r="F44" s="297" t="s">
        <v>50</v>
      </c>
      <c r="G44" s="298"/>
      <c r="H44" s="317"/>
      <c r="I44" s="317"/>
      <c r="J44" s="317"/>
      <c r="K44" s="318"/>
      <c r="L44" s="325"/>
      <c r="M44" s="326"/>
      <c r="N44" s="326"/>
      <c r="O44" s="326"/>
      <c r="P44" s="1"/>
      <c r="Q44" s="1"/>
    </row>
    <row r="45" spans="1:17">
      <c r="A45" s="1"/>
      <c r="B45" s="1"/>
      <c r="C45" s="1"/>
      <c r="D45" s="1"/>
      <c r="E45" s="1"/>
      <c r="F45" s="297"/>
      <c r="G45" s="319"/>
      <c r="H45" s="320"/>
      <c r="I45" s="320"/>
      <c r="J45" s="320"/>
      <c r="K45" s="321"/>
      <c r="L45" s="326"/>
      <c r="M45" s="326"/>
      <c r="N45" s="326"/>
      <c r="O45" s="326"/>
      <c r="P45" s="1"/>
      <c r="Q45" s="1"/>
    </row>
    <row r="46" spans="1:17">
      <c r="A46" s="1"/>
      <c r="B46" s="1"/>
      <c r="C46" s="1"/>
      <c r="D46" s="1"/>
      <c r="E46" s="1"/>
      <c r="F46" s="297"/>
      <c r="G46" s="322"/>
      <c r="H46" s="323"/>
      <c r="I46" s="323"/>
      <c r="J46" s="323"/>
      <c r="K46" s="324"/>
      <c r="L46" s="326"/>
      <c r="M46" s="326"/>
      <c r="N46" s="326"/>
      <c r="O46" s="326"/>
      <c r="P46" s="1"/>
      <c r="Q46" s="1"/>
    </row>
    <row r="47" spans="1:17">
      <c r="A47" s="1"/>
      <c r="B47" s="1"/>
      <c r="C47" s="1"/>
      <c r="D47" s="1"/>
      <c r="E47" s="1"/>
      <c r="F47" s="297" t="s">
        <v>56</v>
      </c>
      <c r="G47" s="334"/>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51"/>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147" t="s">
        <v>31</v>
      </c>
      <c r="G56" s="147" t="s">
        <v>30</v>
      </c>
      <c r="H56" s="40" t="s">
        <v>32</v>
      </c>
      <c r="I56" s="40" t="s">
        <v>32</v>
      </c>
      <c r="J56" s="40" t="s">
        <v>31</v>
      </c>
      <c r="K56" s="40" t="s">
        <v>33</v>
      </c>
      <c r="L56" s="147" t="s">
        <v>34</v>
      </c>
      <c r="M56" s="147" t="s">
        <v>35</v>
      </c>
      <c r="N56" s="147" t="s">
        <v>36</v>
      </c>
      <c r="O56" s="333"/>
      <c r="P56" s="1"/>
      <c r="Q56" s="1"/>
    </row>
    <row r="57" spans="1:17" s="46" customFormat="1">
      <c r="B57" s="82"/>
      <c r="C57" s="83"/>
      <c r="D57" s="84"/>
      <c r="E57" s="83"/>
      <c r="F57" s="148"/>
      <c r="G57" s="148"/>
      <c r="H57" s="85"/>
      <c r="I57" s="85"/>
      <c r="J57" s="85"/>
      <c r="K57" s="85"/>
      <c r="L57" s="148"/>
      <c r="M57" s="148"/>
      <c r="N57" s="148"/>
      <c r="O57" s="81">
        <f>COUNTA(C57:N57)</f>
        <v>0</v>
      </c>
      <c r="P57" s="47"/>
      <c r="Q57" s="47"/>
    </row>
    <row r="58" spans="1:17" s="46" customFormat="1">
      <c r="B58" s="82"/>
      <c r="C58" s="83"/>
      <c r="D58" s="84"/>
      <c r="E58" s="83"/>
      <c r="F58" s="148"/>
      <c r="G58" s="148"/>
      <c r="H58" s="85"/>
      <c r="I58" s="85"/>
      <c r="J58" s="85"/>
      <c r="K58" s="85"/>
      <c r="L58" s="148"/>
      <c r="M58" s="148"/>
      <c r="N58" s="148"/>
      <c r="O58" s="81">
        <f>COUNTA(C58:N58)</f>
        <v>0</v>
      </c>
      <c r="P58" s="47"/>
      <c r="Q58" s="47"/>
    </row>
    <row r="59" spans="1:17" s="46" customFormat="1">
      <c r="B59" s="82"/>
      <c r="C59" s="83"/>
      <c r="D59" s="84"/>
      <c r="E59" s="83"/>
      <c r="F59" s="148"/>
      <c r="G59" s="148"/>
      <c r="H59" s="85"/>
      <c r="I59" s="85"/>
      <c r="J59" s="85"/>
      <c r="K59" s="85"/>
      <c r="L59" s="148"/>
      <c r="M59" s="148"/>
      <c r="N59" s="148"/>
      <c r="O59" s="81"/>
      <c r="P59" s="47"/>
      <c r="Q59" s="47"/>
    </row>
    <row r="60" spans="1:17" s="46" customFormat="1">
      <c r="B60" s="82"/>
      <c r="C60" s="83"/>
      <c r="D60" s="84"/>
      <c r="E60" s="83"/>
      <c r="F60" s="148"/>
      <c r="G60" s="148"/>
      <c r="H60" s="85"/>
      <c r="I60" s="85"/>
      <c r="J60" s="85"/>
      <c r="K60" s="85"/>
      <c r="L60" s="148"/>
      <c r="M60" s="148"/>
      <c r="N60" s="148"/>
      <c r="O60" s="81"/>
      <c r="P60" s="47"/>
      <c r="Q60" s="47"/>
    </row>
    <row r="61" spans="1:17" s="46" customFormat="1" ht="27" customHeight="1">
      <c r="B61" s="82"/>
      <c r="C61" s="83"/>
      <c r="D61" s="84"/>
      <c r="E61" s="83"/>
      <c r="F61" s="148"/>
      <c r="G61" s="148"/>
      <c r="H61" s="85"/>
      <c r="I61" s="85"/>
      <c r="J61" s="85"/>
      <c r="K61" s="85"/>
      <c r="L61" s="148"/>
      <c r="M61" s="148"/>
      <c r="N61" s="148"/>
      <c r="O61" s="81"/>
      <c r="P61" s="47"/>
      <c r="Q61" s="47"/>
    </row>
    <row r="62" spans="1:17" s="46" customFormat="1">
      <c r="B62" s="82"/>
      <c r="C62" s="83"/>
      <c r="D62" s="84"/>
      <c r="E62" s="83"/>
      <c r="F62" s="148"/>
      <c r="G62" s="148"/>
      <c r="H62" s="85"/>
      <c r="I62" s="85"/>
      <c r="J62" s="85"/>
      <c r="K62" s="85"/>
      <c r="L62" s="148"/>
      <c r="M62" s="148"/>
      <c r="N62" s="148"/>
      <c r="O62" s="81"/>
      <c r="P62" s="47"/>
      <c r="Q62" s="47"/>
    </row>
    <row r="63" spans="1:17" s="46" customFormat="1">
      <c r="B63" s="82"/>
      <c r="C63" s="83"/>
      <c r="D63" s="84"/>
      <c r="E63" s="83"/>
      <c r="F63" s="148"/>
      <c r="G63" s="148"/>
      <c r="H63" s="85"/>
      <c r="I63" s="85"/>
      <c r="J63" s="85"/>
      <c r="K63" s="85"/>
      <c r="L63" s="148"/>
      <c r="M63" s="148"/>
      <c r="N63" s="148"/>
      <c r="O63" s="81"/>
      <c r="P63" s="47"/>
      <c r="Q63" s="47"/>
    </row>
    <row r="64" spans="1:17" s="46" customFormat="1">
      <c r="B64" s="82"/>
      <c r="C64" s="83"/>
      <c r="D64" s="84"/>
      <c r="E64" s="83"/>
      <c r="F64" s="148"/>
      <c r="G64" s="148"/>
      <c r="H64" s="85"/>
      <c r="I64" s="85"/>
      <c r="J64" s="85"/>
      <c r="K64" s="85"/>
      <c r="L64" s="148"/>
      <c r="M64" s="148"/>
      <c r="N64" s="148"/>
      <c r="O64" s="81"/>
      <c r="P64" s="47"/>
      <c r="Q64" s="47"/>
    </row>
    <row r="65" spans="2:18" s="46" customFormat="1">
      <c r="B65" s="82"/>
      <c r="C65" s="83"/>
      <c r="D65" s="84"/>
      <c r="E65" s="83"/>
      <c r="F65" s="148"/>
      <c r="G65" s="148"/>
      <c r="H65" s="85"/>
      <c r="I65" s="85"/>
      <c r="J65" s="85"/>
      <c r="K65" s="85"/>
      <c r="L65" s="148"/>
      <c r="M65" s="148"/>
      <c r="N65" s="148"/>
      <c r="O65" s="81"/>
      <c r="P65" s="47"/>
      <c r="Q65" s="47"/>
    </row>
    <row r="66" spans="2:18" s="46" customFormat="1">
      <c r="B66" s="82"/>
      <c r="C66" s="83"/>
      <c r="D66" s="84"/>
      <c r="E66" s="83"/>
      <c r="F66" s="148"/>
      <c r="G66" s="148"/>
      <c r="H66" s="85"/>
      <c r="I66" s="85"/>
      <c r="J66" s="85"/>
      <c r="K66" s="85"/>
      <c r="L66" s="148"/>
      <c r="M66" s="148"/>
      <c r="N66" s="148"/>
      <c r="O66" s="81"/>
      <c r="P66" s="47"/>
      <c r="Q66" s="47"/>
    </row>
    <row r="67" spans="2:18" s="46" customFormat="1">
      <c r="B67" s="82"/>
      <c r="C67" s="83"/>
      <c r="D67" s="84"/>
      <c r="E67" s="83"/>
      <c r="F67" s="148"/>
      <c r="G67" s="148"/>
      <c r="H67" s="85"/>
      <c r="I67" s="85"/>
      <c r="J67" s="85"/>
      <c r="K67" s="85"/>
      <c r="L67" s="148"/>
      <c r="M67" s="148"/>
      <c r="N67" s="148"/>
      <c r="O67" s="81"/>
      <c r="P67" s="47"/>
      <c r="Q67" s="47"/>
    </row>
    <row r="68" spans="2:18" s="46" customFormat="1">
      <c r="B68" s="82"/>
      <c r="C68" s="83"/>
      <c r="D68" s="84"/>
      <c r="E68" s="83"/>
      <c r="F68" s="148"/>
      <c r="G68" s="148"/>
      <c r="H68" s="85"/>
      <c r="I68" s="85"/>
      <c r="J68" s="85"/>
      <c r="K68" s="85"/>
      <c r="L68" s="148"/>
      <c r="M68" s="148"/>
      <c r="N68" s="148"/>
      <c r="O68" s="81"/>
      <c r="P68" s="47"/>
      <c r="Q68" s="47"/>
    </row>
    <row r="69" spans="2:18" s="46" customFormat="1">
      <c r="B69" s="82"/>
      <c r="C69" s="83"/>
      <c r="D69" s="84"/>
      <c r="E69" s="83"/>
      <c r="F69" s="148"/>
      <c r="G69" s="148"/>
      <c r="H69" s="85"/>
      <c r="I69" s="85"/>
      <c r="J69" s="85"/>
      <c r="K69" s="85"/>
      <c r="L69" s="148"/>
      <c r="M69" s="148"/>
      <c r="N69" s="148"/>
      <c r="O69" s="81"/>
      <c r="P69" s="47"/>
      <c r="Q69" s="47"/>
    </row>
    <row r="70" spans="2:18" s="46" customFormat="1">
      <c r="B70" s="82"/>
      <c r="C70" s="83"/>
      <c r="D70" s="84"/>
      <c r="E70" s="83"/>
      <c r="F70" s="148"/>
      <c r="G70" s="148"/>
      <c r="H70" s="85"/>
      <c r="I70" s="85"/>
      <c r="J70" s="85"/>
      <c r="K70" s="85"/>
      <c r="L70" s="148"/>
      <c r="M70" s="148"/>
      <c r="N70" s="148"/>
      <c r="O70" s="81"/>
      <c r="P70" s="47"/>
      <c r="Q70" s="47"/>
    </row>
    <row r="71" spans="2:18" s="46" customFormat="1">
      <c r="B71" s="82"/>
      <c r="C71" s="83"/>
      <c r="D71" s="84"/>
      <c r="E71" s="83"/>
      <c r="F71" s="148"/>
      <c r="G71" s="148"/>
      <c r="H71" s="85"/>
      <c r="I71" s="85"/>
      <c r="J71" s="85"/>
      <c r="K71" s="85"/>
      <c r="L71" s="148"/>
      <c r="M71" s="148"/>
      <c r="N71" s="148"/>
      <c r="O71" s="81"/>
      <c r="P71" s="47"/>
      <c r="Q71" s="47"/>
    </row>
    <row r="72" spans="2:18" s="46" customFormat="1">
      <c r="B72" s="82"/>
      <c r="C72" s="83"/>
      <c r="D72" s="84"/>
      <c r="E72" s="83"/>
      <c r="F72" s="148"/>
      <c r="G72" s="148"/>
      <c r="H72" s="85"/>
      <c r="I72" s="85"/>
      <c r="J72" s="85"/>
      <c r="K72" s="85"/>
      <c r="L72" s="148"/>
      <c r="M72" s="148"/>
      <c r="N72" s="148"/>
      <c r="O72" s="81"/>
      <c r="P72" s="47"/>
      <c r="Q72" s="47"/>
    </row>
    <row r="73" spans="2:18" s="46" customFormat="1">
      <c r="B73" s="82"/>
      <c r="C73" s="83"/>
      <c r="D73" s="84"/>
      <c r="E73" s="83"/>
      <c r="F73" s="148"/>
      <c r="G73" s="148"/>
      <c r="H73" s="85"/>
      <c r="I73" s="85"/>
      <c r="J73" s="85"/>
      <c r="K73" s="85"/>
      <c r="L73" s="148"/>
      <c r="M73" s="148"/>
      <c r="N73" s="148"/>
      <c r="O73" s="81"/>
      <c r="P73" s="47"/>
      <c r="Q73" s="47"/>
    </row>
    <row r="74" spans="2:18" s="46" customFormat="1">
      <c r="B74" s="82"/>
      <c r="C74" s="83"/>
      <c r="D74" s="84"/>
      <c r="E74" s="83"/>
      <c r="F74" s="148"/>
      <c r="G74" s="148"/>
      <c r="H74" s="85"/>
      <c r="I74" s="85"/>
      <c r="J74" s="85"/>
      <c r="K74" s="85"/>
      <c r="L74" s="148"/>
      <c r="M74" s="148"/>
      <c r="N74" s="148"/>
      <c r="O74" s="81"/>
      <c r="P74" s="47"/>
      <c r="Q74" s="47"/>
    </row>
    <row r="75" spans="2:18" s="46" customFormat="1">
      <c r="B75" s="82"/>
      <c r="C75" s="83"/>
      <c r="D75" s="84"/>
      <c r="E75" s="83"/>
      <c r="F75" s="148"/>
      <c r="G75" s="148"/>
      <c r="H75" s="85"/>
      <c r="I75" s="85"/>
      <c r="J75" s="85"/>
      <c r="K75" s="85"/>
      <c r="L75" s="148"/>
      <c r="M75" s="148"/>
      <c r="N75" s="148"/>
      <c r="O75" s="81"/>
      <c r="P75" s="47"/>
      <c r="Q75" s="47"/>
    </row>
    <row r="76" spans="2:18" s="46" customFormat="1">
      <c r="B76" s="82"/>
      <c r="C76" s="83"/>
      <c r="D76" s="84"/>
      <c r="E76" s="83"/>
      <c r="F76" s="148"/>
      <c r="G76" s="148"/>
      <c r="H76" s="85"/>
      <c r="I76" s="85"/>
      <c r="J76" s="85"/>
      <c r="K76" s="85"/>
      <c r="L76" s="148"/>
      <c r="M76" s="148"/>
      <c r="N76" s="148"/>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38" priority="1">
      <formula>"($C$31&gt;0.9)"</formula>
    </cfRule>
    <cfRule type="cellIs" dxfId="37" priority="2" operator="between">
      <formula>"$C$31=0.6"</formula>
      <formula>"$C$31=0.89"</formula>
    </cfRule>
    <cfRule type="expression" dxfId="36"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18.xml><?xml version="1.0" encoding="utf-8"?>
<worksheet xmlns="http://schemas.openxmlformats.org/spreadsheetml/2006/main" xmlns:r="http://schemas.openxmlformats.org/officeDocument/2006/relationships">
  <dimension ref="A1:T87"/>
  <sheetViews>
    <sheetView tabSelected="1" view="pageBreakPreview" zoomScale="70" zoomScaleNormal="100" zoomScaleSheetLayoutView="70" workbookViewId="0">
      <selection activeCell="H20" sqref="H20"/>
    </sheetView>
  </sheetViews>
  <sheetFormatPr baseColWidth="10" defaultColWidth="11.42578125" defaultRowHeight="12.75"/>
  <cols>
    <col min="1" max="1" width="1.7109375" style="98" customWidth="1"/>
    <col min="2" max="2" width="81.42578125" style="98" bestFit="1" customWidth="1"/>
    <col min="3" max="3" width="15.42578125" style="98" customWidth="1"/>
    <col min="4" max="4" width="19.85546875" style="98" customWidth="1"/>
    <col min="5" max="5" width="20.42578125" style="98" customWidth="1"/>
    <col min="6" max="6" width="15.85546875" style="98" customWidth="1"/>
    <col min="7" max="7" width="17.28515625" style="98" customWidth="1"/>
    <col min="8" max="8" width="15.85546875" style="98" customWidth="1"/>
    <col min="9" max="9" width="18.140625" style="98" customWidth="1"/>
    <col min="10" max="10" width="9.85546875" style="98" customWidth="1"/>
    <col min="11" max="11" width="8.28515625" style="98" customWidth="1"/>
    <col min="12" max="12" width="8.5703125" style="98" customWidth="1"/>
    <col min="13" max="14" width="7.42578125" style="98" customWidth="1"/>
    <col min="15" max="15" width="20.140625" style="98" customWidth="1"/>
    <col min="16" max="16384" width="11.42578125" style="98"/>
  </cols>
  <sheetData>
    <row r="1" spans="1:20" ht="36.75" customHeight="1">
      <c r="A1" s="97"/>
      <c r="B1" s="467"/>
      <c r="C1" s="249" t="s">
        <v>70</v>
      </c>
      <c r="D1" s="249"/>
      <c r="E1" s="249"/>
      <c r="F1" s="249"/>
      <c r="G1" s="249"/>
      <c r="H1" s="249"/>
      <c r="I1" s="249"/>
      <c r="J1" s="249"/>
      <c r="K1" s="249"/>
      <c r="L1" s="250"/>
      <c r="M1" s="251" t="s">
        <v>47</v>
      </c>
      <c r="N1" s="252"/>
      <c r="O1" s="253"/>
      <c r="Q1" s="97"/>
    </row>
    <row r="2" spans="1:20" ht="27" customHeight="1" thickBot="1">
      <c r="A2" s="97"/>
      <c r="B2" s="467"/>
      <c r="C2" s="254" t="s">
        <v>71</v>
      </c>
      <c r="D2" s="254"/>
      <c r="E2" s="254"/>
      <c r="F2" s="254"/>
      <c r="G2" s="254"/>
      <c r="H2" s="254"/>
      <c r="I2" s="254"/>
      <c r="J2" s="254"/>
      <c r="K2" s="254"/>
      <c r="L2" s="255"/>
      <c r="M2" s="256" t="s">
        <v>69</v>
      </c>
      <c r="N2" s="257"/>
      <c r="O2" s="258"/>
      <c r="Q2" s="97"/>
    </row>
    <row r="3" spans="1:20" ht="34.5" customHeight="1" thickBot="1">
      <c r="A3" s="97"/>
      <c r="B3" s="467"/>
      <c r="C3" s="254" t="s">
        <v>48</v>
      </c>
      <c r="D3" s="259"/>
      <c r="E3" s="259"/>
      <c r="F3" s="259"/>
      <c r="G3" s="259"/>
      <c r="H3" s="259"/>
      <c r="I3" s="259"/>
      <c r="J3" s="259"/>
      <c r="K3" s="259"/>
      <c r="L3" s="260"/>
      <c r="M3" s="261" t="s">
        <v>1</v>
      </c>
      <c r="N3" s="262"/>
      <c r="O3" s="263"/>
      <c r="Q3" s="97"/>
    </row>
    <row r="4" spans="1:20" ht="15" customHeight="1">
      <c r="A4" s="97"/>
      <c r="B4" s="99"/>
      <c r="C4" s="246"/>
      <c r="D4" s="246"/>
      <c r="E4" s="246"/>
      <c r="F4" s="246"/>
      <c r="G4" s="246"/>
      <c r="H4" s="246"/>
      <c r="I4" s="246"/>
      <c r="J4" s="246"/>
      <c r="K4" s="246"/>
      <c r="L4" s="246"/>
      <c r="M4" s="100"/>
      <c r="N4" s="100"/>
      <c r="Q4" s="97"/>
    </row>
    <row r="5" spans="1:20" ht="33" customHeight="1">
      <c r="A5" s="97"/>
      <c r="B5" s="30" t="s">
        <v>9</v>
      </c>
      <c r="C5" s="264">
        <v>2015</v>
      </c>
      <c r="D5" s="270"/>
      <c r="E5" s="26" t="s">
        <v>10</v>
      </c>
      <c r="F5" s="264" t="s">
        <v>74</v>
      </c>
      <c r="G5" s="269"/>
      <c r="H5" s="269"/>
      <c r="I5" s="269"/>
      <c r="J5" s="269"/>
      <c r="K5" s="269"/>
      <c r="L5" s="269"/>
      <c r="M5" s="269"/>
      <c r="N5" s="269"/>
      <c r="O5" s="270"/>
      <c r="P5" s="101"/>
      <c r="Q5" s="102"/>
      <c r="R5" s="102"/>
      <c r="S5" s="102"/>
      <c r="T5" s="97"/>
    </row>
    <row r="6" spans="1:20" s="97" customFormat="1" ht="6" customHeight="1">
      <c r="B6" s="20"/>
      <c r="C6" s="103"/>
      <c r="D6" s="103"/>
      <c r="E6" s="5"/>
      <c r="F6" s="104"/>
      <c r="G6" s="104"/>
      <c r="H6" s="104"/>
      <c r="I6" s="104"/>
      <c r="J6" s="104"/>
      <c r="K6" s="104"/>
      <c r="L6" s="104"/>
      <c r="M6" s="104"/>
      <c r="N6" s="104"/>
      <c r="O6" s="102"/>
      <c r="P6" s="102"/>
      <c r="Q6" s="102"/>
      <c r="R6" s="102"/>
      <c r="S6" s="102"/>
    </row>
    <row r="7" spans="1:20" ht="36.75" customHeight="1">
      <c r="A7" s="97"/>
      <c r="B7" s="77" t="s">
        <v>64</v>
      </c>
      <c r="C7" s="264" t="s">
        <v>344</v>
      </c>
      <c r="D7" s="270"/>
      <c r="E7" s="26" t="s">
        <v>12</v>
      </c>
      <c r="F7" s="264" t="s">
        <v>345</v>
      </c>
      <c r="G7" s="269"/>
      <c r="H7" s="269"/>
      <c r="I7" s="269"/>
      <c r="J7" s="269"/>
      <c r="K7" s="269"/>
      <c r="L7" s="269"/>
      <c r="M7" s="269"/>
      <c r="N7" s="269"/>
      <c r="O7" s="270"/>
      <c r="P7" s="105"/>
      <c r="Q7" s="105"/>
      <c r="R7" s="105"/>
      <c r="S7" s="105"/>
      <c r="T7" s="97"/>
    </row>
    <row r="8" spans="1:20" ht="6" customHeight="1">
      <c r="A8" s="97"/>
      <c r="B8" s="20"/>
      <c r="C8" s="103"/>
      <c r="D8" s="103"/>
      <c r="E8" s="5"/>
      <c r="F8" s="104"/>
      <c r="G8" s="104"/>
      <c r="H8" s="104"/>
      <c r="I8" s="104"/>
      <c r="J8" s="104"/>
      <c r="K8" s="104"/>
      <c r="L8" s="104"/>
      <c r="M8" s="104"/>
      <c r="N8" s="104"/>
      <c r="O8" s="102"/>
      <c r="P8" s="102"/>
      <c r="Q8" s="102"/>
      <c r="R8" s="102"/>
      <c r="S8" s="102"/>
      <c r="T8" s="97"/>
    </row>
    <row r="9" spans="1:20" ht="43.5" customHeight="1">
      <c r="A9" s="97"/>
      <c r="B9" s="30" t="s">
        <v>13</v>
      </c>
      <c r="C9" s="264" t="s">
        <v>346</v>
      </c>
      <c r="D9" s="270"/>
      <c r="E9" s="26" t="s">
        <v>65</v>
      </c>
      <c r="F9" s="264" t="s">
        <v>347</v>
      </c>
      <c r="G9" s="269"/>
      <c r="H9" s="269"/>
      <c r="I9" s="269"/>
      <c r="J9" s="269"/>
      <c r="K9" s="269"/>
      <c r="L9" s="269"/>
      <c r="M9" s="269"/>
      <c r="N9" s="269"/>
      <c r="O9" s="270"/>
      <c r="P9" s="101"/>
      <c r="Q9" s="101"/>
      <c r="R9" s="101"/>
      <c r="S9" s="101"/>
      <c r="T9" s="97"/>
    </row>
    <row r="10" spans="1:20" ht="10.5" customHeight="1">
      <c r="A10" s="97"/>
      <c r="B10" s="20"/>
      <c r="C10" s="103"/>
      <c r="D10" s="103"/>
      <c r="E10" s="5"/>
      <c r="F10" s="104"/>
      <c r="G10" s="104"/>
      <c r="H10" s="104"/>
      <c r="I10" s="104"/>
      <c r="J10" s="104"/>
      <c r="K10" s="104"/>
      <c r="L10" s="104"/>
      <c r="M10" s="104"/>
      <c r="N10" s="104"/>
      <c r="O10" s="102"/>
      <c r="P10" s="102"/>
      <c r="Q10" s="102"/>
      <c r="R10" s="102"/>
      <c r="S10" s="102"/>
      <c r="T10" s="97"/>
    </row>
    <row r="11" spans="1:20" ht="54" customHeight="1">
      <c r="A11" s="97"/>
      <c r="B11" s="31" t="s">
        <v>15</v>
      </c>
      <c r="C11" s="264" t="s">
        <v>348</v>
      </c>
      <c r="D11" s="270"/>
      <c r="E11" s="26" t="s">
        <v>66</v>
      </c>
      <c r="F11" s="494" t="s">
        <v>79</v>
      </c>
      <c r="G11" s="494"/>
      <c r="H11" s="494"/>
      <c r="I11" s="494"/>
      <c r="J11" s="494"/>
      <c r="K11" s="494"/>
      <c r="L11" s="494"/>
      <c r="M11" s="494"/>
      <c r="N11" s="494"/>
      <c r="O11" s="494"/>
      <c r="P11" s="105"/>
      <c r="Q11" s="105"/>
      <c r="R11" s="105"/>
      <c r="S11" s="105"/>
      <c r="T11" s="97"/>
    </row>
    <row r="12" spans="1:20" ht="6.75" customHeight="1">
      <c r="A12" s="97"/>
      <c r="B12" s="106"/>
      <c r="C12" s="103"/>
      <c r="D12" s="103"/>
      <c r="E12" s="107"/>
      <c r="F12" s="104"/>
      <c r="G12" s="104"/>
      <c r="H12" s="104"/>
      <c r="I12" s="104"/>
      <c r="J12" s="104"/>
      <c r="K12" s="104"/>
      <c r="L12" s="104"/>
      <c r="M12" s="104"/>
      <c r="N12" s="104"/>
      <c r="O12" s="102"/>
      <c r="P12" s="102"/>
      <c r="Q12" s="102"/>
      <c r="R12" s="102"/>
      <c r="S12" s="102"/>
      <c r="T12" s="97"/>
    </row>
    <row r="13" spans="1:20" ht="51.75" customHeight="1">
      <c r="A13" s="97"/>
      <c r="B13" s="31" t="s">
        <v>16</v>
      </c>
      <c r="C13" s="264" t="s">
        <v>349</v>
      </c>
      <c r="D13" s="270"/>
      <c r="E13" s="26" t="s">
        <v>67</v>
      </c>
      <c r="F13" s="495" t="s">
        <v>350</v>
      </c>
      <c r="G13" s="494"/>
      <c r="H13" s="494"/>
      <c r="I13" s="494"/>
      <c r="J13" s="494"/>
      <c r="K13" s="494"/>
      <c r="L13" s="494"/>
      <c r="M13" s="494"/>
      <c r="N13" s="494"/>
      <c r="O13" s="494"/>
      <c r="P13" s="105"/>
      <c r="Q13" s="105"/>
      <c r="R13" s="105"/>
      <c r="S13" s="105"/>
      <c r="T13" s="97"/>
    </row>
    <row r="14" spans="1:20" ht="8.25" customHeight="1">
      <c r="B14" s="22"/>
      <c r="F14" s="108"/>
      <c r="G14" s="108"/>
      <c r="H14" s="108"/>
      <c r="I14" s="108"/>
      <c r="J14" s="108"/>
      <c r="K14" s="108"/>
      <c r="L14" s="108"/>
      <c r="M14" s="108"/>
      <c r="N14" s="108"/>
    </row>
    <row r="15" spans="1:20" ht="51" customHeight="1">
      <c r="B15" s="78" t="s">
        <v>20</v>
      </c>
      <c r="C15" s="275" t="s">
        <v>389</v>
      </c>
      <c r="D15" s="275"/>
      <c r="E15" s="80" t="s">
        <v>68</v>
      </c>
      <c r="F15" s="496" t="s">
        <v>409</v>
      </c>
      <c r="G15" s="497"/>
      <c r="H15" s="497"/>
      <c r="I15" s="497"/>
      <c r="J15" s="497"/>
      <c r="K15" s="497"/>
      <c r="L15" s="497"/>
      <c r="M15" s="497"/>
      <c r="N15" s="497"/>
      <c r="O15" s="498"/>
    </row>
    <row r="16" spans="1:20" ht="24.75" customHeight="1">
      <c r="B16" s="109"/>
      <c r="C16" s="99"/>
      <c r="D16" s="110"/>
      <c r="E16" s="110"/>
      <c r="F16" s="99"/>
    </row>
    <row r="17" spans="2:11" ht="16.5" thickBot="1">
      <c r="B17" s="281" t="s">
        <v>18</v>
      </c>
      <c r="C17" s="281"/>
      <c r="D17" s="281"/>
      <c r="E17" s="281"/>
      <c r="F17" s="281"/>
      <c r="G17" s="281"/>
      <c r="H17" s="281"/>
    </row>
    <row r="18" spans="2:11" ht="12.75" customHeight="1">
      <c r="B18" s="416" t="s">
        <v>19</v>
      </c>
      <c r="C18" s="418" t="s">
        <v>39</v>
      </c>
      <c r="D18" s="420" t="s">
        <v>21</v>
      </c>
      <c r="E18" s="421"/>
      <c r="F18" s="421"/>
      <c r="G18" s="422"/>
      <c r="H18" s="332" t="s">
        <v>41</v>
      </c>
      <c r="I18" s="332" t="s">
        <v>42</v>
      </c>
      <c r="J18" s="291" t="s">
        <v>61</v>
      </c>
      <c r="K18" s="291"/>
    </row>
    <row r="19" spans="2:11" ht="41.25" customHeight="1">
      <c r="B19" s="417"/>
      <c r="C19" s="419"/>
      <c r="D19" s="244" t="s">
        <v>22</v>
      </c>
      <c r="E19" s="112" t="s">
        <v>23</v>
      </c>
      <c r="F19" s="112" t="s">
        <v>24</v>
      </c>
      <c r="G19" s="112" t="s">
        <v>72</v>
      </c>
      <c r="H19" s="333"/>
      <c r="I19" s="333"/>
      <c r="J19" s="291"/>
      <c r="K19" s="291"/>
    </row>
    <row r="20" spans="2:11" ht="126.75" customHeight="1">
      <c r="B20" s="65" t="s">
        <v>390</v>
      </c>
      <c r="C20" s="79">
        <v>1</v>
      </c>
      <c r="D20" s="245" t="s">
        <v>391</v>
      </c>
      <c r="E20" s="231">
        <v>0.8</v>
      </c>
      <c r="F20" s="67" t="s">
        <v>351</v>
      </c>
      <c r="G20" s="66" t="s">
        <v>392</v>
      </c>
      <c r="H20" s="69"/>
      <c r="I20" s="70"/>
      <c r="J20" s="468">
        <v>1</v>
      </c>
      <c r="K20" s="468"/>
    </row>
    <row r="22" spans="2:11" ht="15.75">
      <c r="B22" s="293"/>
      <c r="C22" s="293"/>
      <c r="D22" s="293"/>
      <c r="E22" s="293"/>
      <c r="F22" s="293"/>
      <c r="G22" s="293"/>
      <c r="H22" s="293"/>
      <c r="J22" s="98" t="s">
        <v>62</v>
      </c>
    </row>
    <row r="23" spans="2:11">
      <c r="J23" s="98"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c r="C26" s="62"/>
      <c r="D26" s="63"/>
      <c r="E26" s="63"/>
      <c r="F26" s="63"/>
      <c r="G26" s="63"/>
      <c r="H26" s="64"/>
    </row>
    <row r="27" spans="2:11" ht="36.75" customHeight="1" thickBot="1">
      <c r="B27" s="72"/>
      <c r="C27" s="14">
        <f>E20</f>
        <v>0.8</v>
      </c>
      <c r="D27" s="15">
        <f>E20</f>
        <v>0.8</v>
      </c>
      <c r="E27" s="15">
        <f>E20</f>
        <v>0.8</v>
      </c>
      <c r="F27" s="15">
        <f>E20</f>
        <v>0.8</v>
      </c>
      <c r="G27" s="15">
        <f>E20</f>
        <v>0.8</v>
      </c>
      <c r="H27" s="15">
        <f>E20</f>
        <v>0.8</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13.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242"/>
      <c r="K34" s="242"/>
      <c r="L34" s="296" t="s">
        <v>53</v>
      </c>
      <c r="M34" s="296"/>
      <c r="N34" s="296"/>
      <c r="O34" s="296"/>
    </row>
    <row r="35" spans="1:17" ht="12" customHeight="1">
      <c r="A35" s="97"/>
      <c r="B35" s="97"/>
      <c r="C35" s="9"/>
      <c r="D35" s="115"/>
      <c r="E35" s="115"/>
      <c r="F35" s="297" t="s">
        <v>49</v>
      </c>
      <c r="G35" s="485"/>
      <c r="H35" s="486"/>
      <c r="I35" s="486"/>
      <c r="J35" s="486"/>
      <c r="K35" s="487"/>
      <c r="L35" s="307"/>
      <c r="M35" s="308"/>
      <c r="N35" s="308"/>
      <c r="O35" s="309"/>
    </row>
    <row r="36" spans="1:17" ht="9" customHeight="1">
      <c r="A36" s="97"/>
      <c r="B36" s="97"/>
      <c r="C36" s="9"/>
      <c r="D36" s="97"/>
      <c r="E36" s="97"/>
      <c r="F36" s="297"/>
      <c r="G36" s="488"/>
      <c r="H36" s="489"/>
      <c r="I36" s="489"/>
      <c r="J36" s="489"/>
      <c r="K36" s="490"/>
      <c r="L36" s="310"/>
      <c r="M36" s="311"/>
      <c r="N36" s="311"/>
      <c r="O36" s="312"/>
      <c r="P36" s="97"/>
      <c r="Q36" s="97"/>
    </row>
    <row r="37" spans="1:17" ht="29.25" customHeight="1">
      <c r="A37" s="97"/>
      <c r="B37" s="97"/>
      <c r="C37" s="97"/>
      <c r="D37" s="97"/>
      <c r="E37" s="97"/>
      <c r="F37" s="297"/>
      <c r="G37" s="491"/>
      <c r="H37" s="492"/>
      <c r="I37" s="492"/>
      <c r="J37" s="492"/>
      <c r="K37" s="493"/>
      <c r="L37" s="313"/>
      <c r="M37" s="314"/>
      <c r="N37" s="314"/>
      <c r="O37" s="315"/>
      <c r="P37" s="97"/>
      <c r="Q37" s="97"/>
    </row>
    <row r="38" spans="1:17">
      <c r="A38" s="97"/>
      <c r="B38" s="97"/>
      <c r="C38" s="97"/>
      <c r="D38" s="97"/>
      <c r="E38" s="97"/>
      <c r="F38" s="297" t="s">
        <v>54</v>
      </c>
      <c r="G38" s="298"/>
      <c r="H38" s="299"/>
      <c r="I38" s="299"/>
      <c r="J38" s="299"/>
      <c r="K38" s="300"/>
      <c r="L38" s="316"/>
      <c r="M38" s="316"/>
      <c r="N38" s="316"/>
      <c r="O38" s="316"/>
      <c r="P38" s="97"/>
      <c r="Q38" s="97"/>
    </row>
    <row r="39" spans="1:17">
      <c r="A39" s="97"/>
      <c r="B39" s="97"/>
      <c r="C39" s="97"/>
      <c r="D39" s="97"/>
      <c r="E39" s="97"/>
      <c r="F39" s="297"/>
      <c r="G39" s="301"/>
      <c r="H39" s="302"/>
      <c r="I39" s="302"/>
      <c r="J39" s="302"/>
      <c r="K39" s="303"/>
      <c r="L39" s="316"/>
      <c r="M39" s="316"/>
      <c r="N39" s="316"/>
      <c r="O39" s="316"/>
      <c r="P39" s="97"/>
      <c r="Q39" s="97"/>
    </row>
    <row r="40" spans="1:17" ht="15" customHeight="1">
      <c r="A40" s="97"/>
      <c r="B40" s="97"/>
      <c r="C40" s="97"/>
      <c r="D40" s="97"/>
      <c r="E40" s="97"/>
      <c r="F40" s="297"/>
      <c r="G40" s="304"/>
      <c r="H40" s="305"/>
      <c r="I40" s="305"/>
      <c r="J40" s="305"/>
      <c r="K40" s="306"/>
      <c r="L40" s="316"/>
      <c r="M40" s="316"/>
      <c r="N40" s="316"/>
      <c r="O40" s="316"/>
      <c r="P40" s="97"/>
      <c r="Q40" s="97"/>
    </row>
    <row r="41" spans="1:17">
      <c r="A41" s="97"/>
      <c r="B41" s="97"/>
      <c r="C41" s="97"/>
      <c r="D41" s="97"/>
      <c r="E41" s="97"/>
      <c r="F41" s="297" t="s">
        <v>55</v>
      </c>
      <c r="G41" s="298"/>
      <c r="H41" s="299"/>
      <c r="I41" s="299"/>
      <c r="J41" s="299"/>
      <c r="K41" s="300"/>
      <c r="L41" s="298"/>
      <c r="M41" s="299"/>
      <c r="N41" s="299"/>
      <c r="O41" s="300"/>
      <c r="P41" s="97"/>
      <c r="Q41" s="97"/>
    </row>
    <row r="42" spans="1:17">
      <c r="A42" s="97"/>
      <c r="B42" s="97"/>
      <c r="C42" s="97"/>
      <c r="D42" s="97"/>
      <c r="E42" s="97"/>
      <c r="F42" s="297"/>
      <c r="G42" s="301"/>
      <c r="H42" s="302"/>
      <c r="I42" s="302"/>
      <c r="J42" s="302"/>
      <c r="K42" s="303"/>
      <c r="L42" s="301"/>
      <c r="M42" s="302"/>
      <c r="N42" s="302"/>
      <c r="O42" s="303"/>
      <c r="P42" s="97"/>
      <c r="Q42" s="97"/>
    </row>
    <row r="43" spans="1:17" ht="16.5" customHeight="1">
      <c r="A43" s="97"/>
      <c r="B43" s="97"/>
      <c r="C43" s="97"/>
      <c r="D43" s="97"/>
      <c r="E43" s="97"/>
      <c r="F43" s="297"/>
      <c r="G43" s="304"/>
      <c r="H43" s="305"/>
      <c r="I43" s="305"/>
      <c r="J43" s="305"/>
      <c r="K43" s="306"/>
      <c r="L43" s="304"/>
      <c r="M43" s="305"/>
      <c r="N43" s="305"/>
      <c r="O43" s="306"/>
      <c r="P43" s="97"/>
      <c r="Q43" s="97"/>
    </row>
    <row r="44" spans="1:17">
      <c r="A44" s="97"/>
      <c r="B44" s="97"/>
      <c r="C44" s="97"/>
      <c r="D44" s="97"/>
      <c r="E44" s="97"/>
      <c r="F44" s="297" t="s">
        <v>50</v>
      </c>
      <c r="G44" s="298"/>
      <c r="H44" s="299"/>
      <c r="I44" s="299"/>
      <c r="J44" s="299"/>
      <c r="K44" s="300"/>
      <c r="L44" s="325"/>
      <c r="M44" s="325"/>
      <c r="N44" s="325"/>
      <c r="O44" s="325"/>
      <c r="P44" s="97"/>
      <c r="Q44" s="97"/>
    </row>
    <row r="45" spans="1:17">
      <c r="A45" s="97"/>
      <c r="B45" s="97"/>
      <c r="C45" s="97"/>
      <c r="D45" s="97"/>
      <c r="E45" s="97"/>
      <c r="F45" s="297"/>
      <c r="G45" s="301"/>
      <c r="H45" s="302"/>
      <c r="I45" s="302"/>
      <c r="J45" s="302"/>
      <c r="K45" s="303"/>
      <c r="L45" s="325"/>
      <c r="M45" s="325"/>
      <c r="N45" s="325"/>
      <c r="O45" s="325"/>
      <c r="P45" s="97"/>
      <c r="Q45" s="97"/>
    </row>
    <row r="46" spans="1:17">
      <c r="A46" s="97"/>
      <c r="B46" s="97"/>
      <c r="C46" s="97"/>
      <c r="D46" s="97"/>
      <c r="E46" s="97"/>
      <c r="F46" s="297"/>
      <c r="G46" s="304"/>
      <c r="H46" s="305"/>
      <c r="I46" s="305"/>
      <c r="J46" s="305"/>
      <c r="K46" s="306"/>
      <c r="L46" s="325"/>
      <c r="M46" s="325"/>
      <c r="N46" s="325"/>
      <c r="O46" s="325"/>
      <c r="P46" s="97"/>
      <c r="Q46" s="97"/>
    </row>
    <row r="47" spans="1:17">
      <c r="A47" s="97"/>
      <c r="B47" s="97"/>
      <c r="C47" s="97"/>
      <c r="D47" s="97"/>
      <c r="E47" s="97"/>
      <c r="F47" s="297" t="s">
        <v>56</v>
      </c>
      <c r="G47" s="334"/>
      <c r="H47" s="469"/>
      <c r="I47" s="469"/>
      <c r="J47" s="469"/>
      <c r="K47" s="470"/>
      <c r="L47" s="334"/>
      <c r="M47" s="469"/>
      <c r="N47" s="469"/>
      <c r="O47" s="470"/>
      <c r="P47" s="97"/>
      <c r="Q47" s="97"/>
    </row>
    <row r="48" spans="1:17">
      <c r="A48" s="97"/>
      <c r="B48" s="97"/>
      <c r="C48" s="97"/>
      <c r="D48" s="97"/>
      <c r="E48" s="97"/>
      <c r="F48" s="297"/>
      <c r="G48" s="471"/>
      <c r="H48" s="472"/>
      <c r="I48" s="472"/>
      <c r="J48" s="472"/>
      <c r="K48" s="473"/>
      <c r="L48" s="471"/>
      <c r="M48" s="472"/>
      <c r="N48" s="472"/>
      <c r="O48" s="473"/>
      <c r="P48" s="97"/>
      <c r="Q48" s="97"/>
    </row>
    <row r="49" spans="1:17">
      <c r="A49" s="97"/>
      <c r="B49" s="97"/>
      <c r="C49" s="97"/>
      <c r="D49" s="97"/>
      <c r="E49" s="97"/>
      <c r="F49" s="297"/>
      <c r="G49" s="474"/>
      <c r="H49" s="475"/>
      <c r="I49" s="475"/>
      <c r="J49" s="475"/>
      <c r="K49" s="476"/>
      <c r="L49" s="474"/>
      <c r="M49" s="475"/>
      <c r="N49" s="475"/>
      <c r="O49" s="476"/>
      <c r="P49" s="97"/>
      <c r="Q49" s="97"/>
    </row>
    <row r="50" spans="1:17">
      <c r="A50" s="97"/>
      <c r="B50" s="97"/>
      <c r="C50" s="97"/>
      <c r="D50" s="97"/>
      <c r="E50" s="97"/>
      <c r="F50" s="297" t="s">
        <v>51</v>
      </c>
      <c r="G50" s="351"/>
      <c r="H50" s="477"/>
      <c r="I50" s="477"/>
      <c r="J50" s="477"/>
      <c r="K50" s="478"/>
      <c r="L50" s="334"/>
      <c r="M50" s="469"/>
      <c r="N50" s="469"/>
      <c r="O50" s="470"/>
      <c r="P50" s="97"/>
      <c r="Q50" s="97"/>
    </row>
    <row r="51" spans="1:17">
      <c r="A51" s="97"/>
      <c r="B51" s="97"/>
      <c r="C51" s="97"/>
      <c r="D51" s="97"/>
      <c r="E51" s="97"/>
      <c r="F51" s="297"/>
      <c r="G51" s="479"/>
      <c r="H51" s="480"/>
      <c r="I51" s="480"/>
      <c r="J51" s="480"/>
      <c r="K51" s="481"/>
      <c r="L51" s="471"/>
      <c r="M51" s="472"/>
      <c r="N51" s="472"/>
      <c r="O51" s="473"/>
      <c r="P51" s="97"/>
      <c r="Q51" s="97"/>
    </row>
    <row r="52" spans="1:17">
      <c r="A52" s="97"/>
      <c r="B52" s="97"/>
      <c r="C52" s="97"/>
      <c r="D52" s="97"/>
      <c r="E52" s="97"/>
      <c r="F52" s="297"/>
      <c r="G52" s="482"/>
      <c r="H52" s="483"/>
      <c r="I52" s="483"/>
      <c r="J52" s="483"/>
      <c r="K52" s="484"/>
      <c r="L52" s="474"/>
      <c r="M52" s="475"/>
      <c r="N52" s="475"/>
      <c r="O52" s="476"/>
      <c r="P52" s="97"/>
      <c r="Q52" s="97"/>
    </row>
    <row r="53" spans="1:17">
      <c r="A53" s="97"/>
      <c r="B53" s="97"/>
      <c r="C53" s="97"/>
      <c r="D53" s="97"/>
      <c r="E53" s="97"/>
      <c r="F53" s="97"/>
      <c r="G53" s="97"/>
      <c r="H53" s="97"/>
      <c r="I53" s="97"/>
      <c r="J53" s="97"/>
      <c r="K53" s="97"/>
      <c r="L53" s="97"/>
      <c r="M53" s="97"/>
      <c r="N53" s="97"/>
      <c r="O53" s="97"/>
      <c r="P53" s="97"/>
      <c r="Q53" s="97"/>
    </row>
    <row r="54" spans="1:17">
      <c r="B54" s="97"/>
      <c r="C54" s="97"/>
      <c r="D54" s="97"/>
      <c r="E54" s="97"/>
      <c r="F54" s="97"/>
      <c r="G54" s="97"/>
      <c r="H54" s="97"/>
      <c r="I54" s="97"/>
      <c r="J54" s="97"/>
      <c r="K54" s="97"/>
      <c r="L54" s="97"/>
      <c r="M54" s="97"/>
      <c r="N54" s="97"/>
      <c r="O54" s="97"/>
      <c r="P54" s="97"/>
      <c r="Q54" s="97"/>
    </row>
    <row r="55" spans="1:17" ht="25.5" customHeight="1">
      <c r="B55" s="352" t="s">
        <v>25</v>
      </c>
      <c r="C55" s="354" t="s">
        <v>26</v>
      </c>
      <c r="D55" s="355"/>
      <c r="E55" s="355"/>
      <c r="F55" s="355"/>
      <c r="G55" s="355"/>
      <c r="H55" s="355"/>
      <c r="I55" s="355"/>
      <c r="J55" s="355"/>
      <c r="K55" s="355"/>
      <c r="L55" s="355"/>
      <c r="M55" s="355"/>
      <c r="N55" s="356"/>
      <c r="O55" s="332" t="s">
        <v>27</v>
      </c>
      <c r="P55" s="97"/>
      <c r="Q55" s="97"/>
    </row>
    <row r="56" spans="1:17" ht="28.5" customHeight="1">
      <c r="B56" s="353"/>
      <c r="C56" s="116" t="s">
        <v>28</v>
      </c>
      <c r="D56" s="116" t="s">
        <v>29</v>
      </c>
      <c r="E56" s="116" t="s">
        <v>30</v>
      </c>
      <c r="F56" s="243" t="s">
        <v>31</v>
      </c>
      <c r="G56" s="243" t="s">
        <v>30</v>
      </c>
      <c r="H56" s="40" t="s">
        <v>32</v>
      </c>
      <c r="I56" s="40" t="s">
        <v>32</v>
      </c>
      <c r="J56" s="40" t="s">
        <v>31</v>
      </c>
      <c r="K56" s="40" t="s">
        <v>33</v>
      </c>
      <c r="L56" s="243" t="s">
        <v>34</v>
      </c>
      <c r="M56" s="243" t="s">
        <v>35</v>
      </c>
      <c r="N56" s="243" t="s">
        <v>36</v>
      </c>
      <c r="O56" s="333"/>
      <c r="P56" s="97"/>
      <c r="Q56" s="97"/>
    </row>
    <row r="57" spans="1:17" s="117" customFormat="1" ht="39.75" customHeight="1">
      <c r="B57" s="232" t="s">
        <v>393</v>
      </c>
      <c r="C57" s="120" t="s">
        <v>137</v>
      </c>
      <c r="D57" s="120"/>
      <c r="E57" s="119"/>
      <c r="F57" s="247"/>
      <c r="G57" s="247"/>
      <c r="H57" s="85"/>
      <c r="J57" s="85"/>
      <c r="K57" s="85"/>
      <c r="L57" s="247"/>
      <c r="M57" s="247"/>
      <c r="N57" s="247"/>
      <c r="O57" s="81">
        <f>COUNTA(C57:N57)</f>
        <v>1</v>
      </c>
      <c r="P57" s="121"/>
      <c r="Q57" s="121"/>
    </row>
    <row r="58" spans="1:17" s="117" customFormat="1" ht="76.5" customHeight="1">
      <c r="B58" s="137" t="s">
        <v>394</v>
      </c>
      <c r="C58" s="119"/>
      <c r="D58" s="120" t="s">
        <v>137</v>
      </c>
      <c r="E58" s="119"/>
      <c r="F58" s="247"/>
      <c r="G58" s="247"/>
      <c r="H58" s="85"/>
      <c r="I58" s="85"/>
      <c r="J58" s="85"/>
      <c r="K58" s="85"/>
      <c r="L58" s="247"/>
      <c r="M58" s="247"/>
      <c r="N58" s="247"/>
      <c r="O58" s="81">
        <f>COUNTA(C58:N58)</f>
        <v>1</v>
      </c>
      <c r="P58" s="121"/>
      <c r="Q58" s="121"/>
    </row>
    <row r="59" spans="1:17" s="117" customFormat="1" ht="54.75" customHeight="1">
      <c r="B59" s="137" t="s">
        <v>395</v>
      </c>
      <c r="C59" s="119"/>
      <c r="D59" s="120" t="s">
        <v>137</v>
      </c>
      <c r="E59" s="119" t="s">
        <v>137</v>
      </c>
      <c r="F59" s="247"/>
      <c r="G59" s="247"/>
      <c r="H59" s="85"/>
      <c r="I59" s="85"/>
      <c r="J59" s="85"/>
      <c r="K59" s="85"/>
      <c r="L59" s="247"/>
      <c r="M59" s="247"/>
      <c r="N59" s="247"/>
      <c r="O59" s="81">
        <f>COUNTA(C59:N59)</f>
        <v>2</v>
      </c>
      <c r="P59" s="121"/>
      <c r="Q59" s="121"/>
    </row>
    <row r="60" spans="1:17" s="117" customFormat="1" ht="51" customHeight="1">
      <c r="B60" s="137" t="s">
        <v>396</v>
      </c>
      <c r="C60" s="119"/>
      <c r="D60" s="120" t="s">
        <v>137</v>
      </c>
      <c r="E60" s="119" t="s">
        <v>137</v>
      </c>
      <c r="F60" s="247"/>
      <c r="G60" s="247"/>
      <c r="H60" s="85"/>
      <c r="I60" s="85"/>
      <c r="J60" s="85"/>
      <c r="K60" s="85"/>
      <c r="L60" s="247"/>
      <c r="M60" s="247"/>
      <c r="N60" s="247"/>
      <c r="O60" s="81"/>
      <c r="P60" s="121"/>
      <c r="Q60" s="121"/>
    </row>
    <row r="61" spans="1:17" s="117" customFormat="1" ht="57.75" customHeight="1">
      <c r="B61" s="137" t="s">
        <v>397</v>
      </c>
      <c r="C61" s="119" t="s">
        <v>398</v>
      </c>
      <c r="D61" s="120"/>
      <c r="E61" s="119" t="s">
        <v>137</v>
      </c>
      <c r="F61" s="119" t="s">
        <v>137</v>
      </c>
      <c r="G61" s="247" t="s">
        <v>137</v>
      </c>
      <c r="H61" s="85" t="s">
        <v>137</v>
      </c>
      <c r="I61" s="85"/>
      <c r="J61" s="85"/>
      <c r="K61" s="85"/>
      <c r="L61" s="247"/>
      <c r="M61" s="247"/>
      <c r="N61" s="247"/>
      <c r="O61" s="81">
        <f>COUNTA(I61:N61)</f>
        <v>0</v>
      </c>
      <c r="P61" s="121"/>
      <c r="Q61" s="121"/>
    </row>
    <row r="62" spans="1:17" s="117" customFormat="1" ht="57.75" customHeight="1">
      <c r="B62" s="137" t="s">
        <v>399</v>
      </c>
      <c r="C62" s="119"/>
      <c r="D62" s="119" t="s">
        <v>137</v>
      </c>
      <c r="E62" s="119" t="s">
        <v>137</v>
      </c>
      <c r="F62" s="119"/>
      <c r="G62" s="247"/>
      <c r="H62" s="85"/>
      <c r="I62" s="85"/>
      <c r="J62" s="85"/>
      <c r="K62" s="85"/>
      <c r="L62" s="247"/>
      <c r="M62" s="247"/>
      <c r="N62" s="247"/>
      <c r="O62" s="81"/>
      <c r="P62" s="121"/>
      <c r="Q62" s="121"/>
    </row>
    <row r="63" spans="1:17" s="117" customFormat="1" ht="46.5" customHeight="1">
      <c r="B63" s="137" t="s">
        <v>400</v>
      </c>
      <c r="C63" s="119"/>
      <c r="D63" s="119"/>
      <c r="E63" s="119" t="s">
        <v>137</v>
      </c>
      <c r="F63" s="247"/>
      <c r="G63" s="247"/>
      <c r="H63" s="85"/>
      <c r="I63" s="85"/>
      <c r="J63" s="85"/>
      <c r="K63" s="85"/>
      <c r="L63" s="247"/>
      <c r="M63" s="247"/>
      <c r="N63" s="247"/>
      <c r="O63" s="81">
        <f>COUNTA(C63:N63)</f>
        <v>1</v>
      </c>
      <c r="P63" s="121"/>
      <c r="Q63" s="121"/>
    </row>
    <row r="64" spans="1:17" s="117" customFormat="1" ht="46.5" customHeight="1">
      <c r="B64" s="137" t="s">
        <v>401</v>
      </c>
      <c r="C64" s="119"/>
      <c r="D64" s="120" t="s">
        <v>137</v>
      </c>
      <c r="E64" s="119" t="s">
        <v>137</v>
      </c>
      <c r="F64" s="247" t="s">
        <v>137</v>
      </c>
      <c r="G64" s="247" t="s">
        <v>137</v>
      </c>
      <c r="H64" s="85" t="s">
        <v>137</v>
      </c>
      <c r="I64" s="85" t="s">
        <v>137</v>
      </c>
      <c r="J64" s="85" t="s">
        <v>137</v>
      </c>
      <c r="K64" s="85" t="s">
        <v>137</v>
      </c>
      <c r="L64" s="247"/>
      <c r="M64" s="247"/>
      <c r="N64" s="247"/>
      <c r="O64" s="81"/>
      <c r="P64" s="121"/>
      <c r="Q64" s="121"/>
    </row>
    <row r="65" spans="2:17" s="117" customFormat="1" ht="59.25" customHeight="1">
      <c r="B65" s="137" t="s">
        <v>402</v>
      </c>
      <c r="C65" s="119"/>
      <c r="D65" s="120"/>
      <c r="E65" s="119" t="s">
        <v>137</v>
      </c>
      <c r="F65" s="247" t="s">
        <v>137</v>
      </c>
      <c r="G65" s="247" t="s">
        <v>137</v>
      </c>
      <c r="H65" s="119" t="s">
        <v>137</v>
      </c>
      <c r="I65" s="85" t="s">
        <v>137</v>
      </c>
      <c r="J65" s="85"/>
      <c r="K65" s="85"/>
      <c r="L65" s="247"/>
      <c r="M65" s="247"/>
      <c r="N65" s="247"/>
      <c r="O65" s="81">
        <f>COUNTA(C65:N65)</f>
        <v>5</v>
      </c>
      <c r="P65" s="121"/>
      <c r="Q65" s="121"/>
    </row>
    <row r="66" spans="2:17" s="117" customFormat="1" ht="61.5" customHeight="1">
      <c r="B66" s="137" t="s">
        <v>403</v>
      </c>
      <c r="C66" s="119"/>
      <c r="D66" s="119" t="s">
        <v>137</v>
      </c>
      <c r="E66" s="119" t="s">
        <v>137</v>
      </c>
      <c r="F66" s="247" t="s">
        <v>137</v>
      </c>
      <c r="G66" s="247" t="s">
        <v>137</v>
      </c>
      <c r="H66" s="85" t="s">
        <v>137</v>
      </c>
      <c r="I66" s="85"/>
      <c r="J66" s="85"/>
      <c r="K66" s="85"/>
      <c r="L66" s="247"/>
      <c r="M66" s="247"/>
      <c r="N66" s="247"/>
      <c r="O66" s="81">
        <f>COUNTA(C66:N66)</f>
        <v>5</v>
      </c>
      <c r="P66" s="121"/>
      <c r="Q66" s="121"/>
    </row>
    <row r="67" spans="2:17" s="117" customFormat="1" ht="53.25" customHeight="1">
      <c r="B67" s="233" t="s">
        <v>404</v>
      </c>
      <c r="C67" s="119"/>
      <c r="D67" s="120" t="s">
        <v>398</v>
      </c>
      <c r="E67" s="119"/>
      <c r="F67" s="247" t="s">
        <v>137</v>
      </c>
      <c r="G67" s="247" t="s">
        <v>137</v>
      </c>
      <c r="H67" s="247" t="s">
        <v>137</v>
      </c>
      <c r="I67" s="85"/>
      <c r="J67" s="85"/>
      <c r="K67" s="85"/>
      <c r="L67" s="247"/>
      <c r="M67" s="247"/>
      <c r="N67" s="247"/>
      <c r="O67" s="81">
        <f>COUNTA(C67:N67)</f>
        <v>4</v>
      </c>
      <c r="P67" s="121"/>
      <c r="Q67" s="121"/>
    </row>
    <row r="68" spans="2:17" s="117" customFormat="1" ht="51.75" customHeight="1">
      <c r="B68" s="137" t="s">
        <v>405</v>
      </c>
      <c r="C68" s="119"/>
      <c r="D68" s="120"/>
      <c r="E68" s="119"/>
      <c r="F68" s="247"/>
      <c r="G68" s="247"/>
      <c r="H68" s="85" t="s">
        <v>137</v>
      </c>
      <c r="I68" s="85" t="s">
        <v>137</v>
      </c>
      <c r="J68" s="85" t="s">
        <v>137</v>
      </c>
      <c r="K68" s="85"/>
      <c r="L68" s="247"/>
      <c r="M68" s="247"/>
      <c r="N68" s="247"/>
      <c r="O68" s="81"/>
      <c r="P68" s="121"/>
      <c r="Q68" s="121"/>
    </row>
    <row r="69" spans="2:17" s="117" customFormat="1" ht="49.5" customHeight="1">
      <c r="B69" s="137" t="s">
        <v>406</v>
      </c>
      <c r="C69" s="119"/>
      <c r="D69" s="120"/>
      <c r="E69" s="119" t="s">
        <v>137</v>
      </c>
      <c r="F69" s="119"/>
      <c r="G69" s="119" t="s">
        <v>137</v>
      </c>
      <c r="H69" s="119"/>
      <c r="I69" s="85"/>
      <c r="J69" s="85"/>
      <c r="K69" s="85"/>
      <c r="L69" s="247"/>
      <c r="M69" s="247"/>
      <c r="N69" s="247"/>
      <c r="O69" s="81"/>
      <c r="P69" s="121"/>
      <c r="Q69" s="121"/>
    </row>
    <row r="70" spans="2:17" s="117" customFormat="1">
      <c r="B70" s="137" t="s">
        <v>407</v>
      </c>
      <c r="C70" s="119"/>
      <c r="D70" s="120"/>
      <c r="E70" s="119"/>
      <c r="F70" s="247"/>
      <c r="G70" s="247"/>
      <c r="H70" s="85"/>
      <c r="I70" s="85"/>
      <c r="J70" s="85"/>
      <c r="K70" s="85"/>
      <c r="L70" s="247"/>
      <c r="M70" s="247" t="s">
        <v>137</v>
      </c>
      <c r="N70" s="247"/>
      <c r="O70" s="81"/>
      <c r="P70" s="121"/>
      <c r="Q70" s="121"/>
    </row>
    <row r="71" spans="2:17" s="117" customFormat="1" ht="38.25">
      <c r="B71" s="233" t="s">
        <v>408</v>
      </c>
      <c r="C71" s="119"/>
      <c r="D71" s="120"/>
      <c r="E71" s="119"/>
      <c r="F71" s="247"/>
      <c r="G71" s="247"/>
      <c r="H71" s="85"/>
      <c r="I71" s="85" t="s">
        <v>137</v>
      </c>
      <c r="J71" s="85"/>
      <c r="K71" s="85" t="s">
        <v>137</v>
      </c>
      <c r="L71" s="247"/>
      <c r="M71" s="247" t="s">
        <v>137</v>
      </c>
      <c r="N71" s="247"/>
      <c r="O71" s="81"/>
      <c r="P71" s="121"/>
      <c r="Q71" s="121"/>
    </row>
    <row r="72" spans="2:17" s="117" customFormat="1">
      <c r="B72" s="123"/>
      <c r="C72" s="119"/>
      <c r="D72" s="120"/>
      <c r="E72" s="119"/>
      <c r="F72" s="247"/>
      <c r="G72" s="247"/>
      <c r="H72" s="85"/>
      <c r="I72" s="85"/>
      <c r="J72" s="85"/>
      <c r="K72" s="85"/>
      <c r="L72" s="247"/>
      <c r="M72" s="247"/>
      <c r="N72" s="247"/>
      <c r="O72" s="81"/>
      <c r="P72" s="121"/>
      <c r="Q72" s="121"/>
    </row>
    <row r="73" spans="2:17" s="117" customFormat="1">
      <c r="B73" s="123"/>
      <c r="C73" s="119"/>
      <c r="D73" s="120"/>
      <c r="E73" s="119"/>
      <c r="F73" s="247"/>
      <c r="G73" s="247"/>
      <c r="H73" s="85"/>
      <c r="I73" s="85"/>
      <c r="J73" s="85"/>
      <c r="K73" s="85"/>
      <c r="L73" s="247"/>
      <c r="M73" s="247"/>
      <c r="N73" s="247"/>
      <c r="O73" s="81"/>
      <c r="P73" s="121"/>
      <c r="Q73" s="121"/>
    </row>
    <row r="74" spans="2:17" s="117" customFormat="1">
      <c r="B74" s="123"/>
      <c r="C74" s="119"/>
      <c r="D74" s="120"/>
      <c r="E74" s="119"/>
      <c r="F74" s="247"/>
      <c r="G74" s="247"/>
      <c r="H74" s="85"/>
      <c r="I74" s="85"/>
      <c r="J74" s="85"/>
      <c r="K74" s="85"/>
      <c r="L74" s="247"/>
      <c r="M74" s="247"/>
      <c r="N74" s="247"/>
      <c r="O74" s="81"/>
      <c r="P74" s="121"/>
      <c r="Q74" s="121"/>
    </row>
    <row r="75" spans="2:17" s="117" customFormat="1">
      <c r="B75" s="123"/>
      <c r="C75" s="119"/>
      <c r="D75" s="120"/>
      <c r="E75" s="119"/>
      <c r="F75" s="247"/>
      <c r="G75" s="247"/>
      <c r="H75" s="85"/>
      <c r="I75" s="85"/>
      <c r="J75" s="85"/>
      <c r="K75" s="85"/>
      <c r="L75" s="247"/>
      <c r="M75" s="247"/>
      <c r="N75" s="247"/>
      <c r="O75" s="81"/>
      <c r="P75" s="121"/>
      <c r="Q75" s="121"/>
    </row>
    <row r="76" spans="2:17" s="117" customFormat="1">
      <c r="B76" s="123"/>
      <c r="C76" s="119"/>
      <c r="D76" s="120"/>
      <c r="E76" s="119"/>
      <c r="F76" s="247"/>
      <c r="G76" s="247"/>
      <c r="H76" s="85"/>
      <c r="I76" s="85"/>
      <c r="J76" s="85"/>
      <c r="K76" s="85"/>
      <c r="L76" s="247"/>
      <c r="M76" s="247"/>
      <c r="N76" s="247"/>
      <c r="O76" s="81"/>
      <c r="P76" s="121"/>
      <c r="Q76" s="121"/>
    </row>
    <row r="77" spans="2:17" s="117" customFormat="1">
      <c r="B77" s="123"/>
      <c r="C77" s="119"/>
      <c r="D77" s="120"/>
      <c r="E77" s="119"/>
      <c r="F77" s="247"/>
      <c r="G77" s="247"/>
      <c r="H77" s="85"/>
      <c r="I77" s="85"/>
      <c r="J77" s="85"/>
      <c r="K77" s="85"/>
      <c r="L77" s="247"/>
      <c r="M77" s="247"/>
      <c r="N77" s="247"/>
      <c r="O77" s="81"/>
      <c r="P77" s="121"/>
      <c r="Q77" s="121"/>
    </row>
    <row r="78" spans="2:17" s="117" customFormat="1">
      <c r="B78" s="123"/>
      <c r="C78" s="119"/>
      <c r="D78" s="120"/>
      <c r="E78" s="119"/>
      <c r="F78" s="247"/>
      <c r="G78" s="247"/>
      <c r="H78" s="85"/>
      <c r="I78" s="85"/>
      <c r="J78" s="85"/>
      <c r="K78" s="85"/>
      <c r="L78" s="247"/>
      <c r="M78" s="247"/>
      <c r="N78" s="247"/>
      <c r="O78" s="81"/>
      <c r="P78" s="121"/>
      <c r="Q78" s="121"/>
    </row>
    <row r="79" spans="2:17" s="117" customFormat="1">
      <c r="B79" s="123"/>
      <c r="C79" s="119"/>
      <c r="D79" s="120"/>
      <c r="E79" s="119"/>
      <c r="F79" s="247"/>
      <c r="G79" s="247"/>
      <c r="H79" s="85"/>
      <c r="I79" s="85"/>
      <c r="J79" s="85"/>
      <c r="K79" s="85"/>
      <c r="L79" s="247"/>
      <c r="M79" s="247"/>
      <c r="N79" s="247"/>
      <c r="O79" s="81"/>
      <c r="P79" s="121"/>
      <c r="Q79" s="121"/>
    </row>
    <row r="80" spans="2:17" s="117" customFormat="1">
      <c r="B80" s="76"/>
      <c r="C80" s="73"/>
      <c r="D80" s="86"/>
      <c r="E80" s="73"/>
      <c r="F80" s="73"/>
      <c r="G80" s="73"/>
      <c r="H80" s="73"/>
      <c r="I80" s="73"/>
      <c r="J80" s="73"/>
      <c r="K80" s="73"/>
      <c r="L80" s="73"/>
      <c r="M80" s="73"/>
      <c r="N80" s="73"/>
      <c r="O80" s="81"/>
      <c r="P80" s="121"/>
      <c r="Q80" s="121"/>
    </row>
    <row r="81" spans="2:18" s="117" customFormat="1">
      <c r="B81" s="75"/>
      <c r="C81" s="73"/>
      <c r="D81" s="74"/>
      <c r="E81" s="73"/>
      <c r="F81" s="73"/>
      <c r="G81" s="73"/>
      <c r="H81" s="73"/>
      <c r="I81" s="73"/>
      <c r="J81" s="73"/>
      <c r="K81" s="73"/>
      <c r="L81" s="73"/>
      <c r="M81" s="73"/>
      <c r="N81" s="73"/>
      <c r="O81" s="81"/>
      <c r="P81" s="121"/>
      <c r="Q81" s="121"/>
      <c r="R81" s="121"/>
    </row>
    <row r="82" spans="2:18" s="117" customFormat="1"/>
    <row r="83" spans="2:18" s="117" customFormat="1"/>
    <row r="84" spans="2:18" s="117" customFormat="1"/>
    <row r="85" spans="2:18" s="117" customFormat="1"/>
    <row r="86" spans="2:18" s="117" customFormat="1"/>
    <row r="87" spans="2:18" s="117"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35" priority="1">
      <formula>"($C$31&gt;0.9)"</formula>
    </cfRule>
    <cfRule type="cellIs" dxfId="34" priority="2" operator="between">
      <formula>"$C$31=0.6"</formula>
      <formula>"$C$31=0.89"</formula>
    </cfRule>
    <cfRule type="expression" dxfId="33"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rowBreaks count="1" manualBreakCount="1">
    <brk id="60" max="14" man="1"/>
  </rowBreaks>
  <colBreaks count="1" manualBreakCount="1">
    <brk id="1" max="84" man="1"/>
  </colBreaks>
  <drawing r:id="rId2"/>
  <legacyDrawing r:id="rId3"/>
</worksheet>
</file>

<file path=xl/worksheets/sheet19.xml><?xml version="1.0" encoding="utf-8"?>
<worksheet xmlns="http://schemas.openxmlformats.org/spreadsheetml/2006/main" xmlns:r="http://schemas.openxmlformats.org/officeDocument/2006/relationships">
  <sheetPr codeName="Hoja9"/>
  <dimension ref="A1:T84"/>
  <sheetViews>
    <sheetView view="pageBreakPreview" zoomScale="80" zoomScaleNormal="100" zoomScaleSheetLayoutView="80" workbookViewId="0">
      <selection activeCell="F15" sqref="F15:O15"/>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162"/>
      <c r="D4" s="162"/>
      <c r="E4" s="162"/>
      <c r="F4" s="162"/>
      <c r="G4" s="162"/>
      <c r="H4" s="162"/>
      <c r="I4" s="162"/>
      <c r="J4" s="162"/>
      <c r="K4" s="162"/>
      <c r="L4" s="162"/>
      <c r="M4" s="25"/>
      <c r="N4" s="25"/>
      <c r="Q4" s="1"/>
    </row>
    <row r="5" spans="1:20" ht="33" customHeight="1">
      <c r="A5" s="1"/>
      <c r="B5" s="30" t="s">
        <v>9</v>
      </c>
      <c r="C5" s="264">
        <v>2015</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73</v>
      </c>
      <c r="D7" s="268"/>
      <c r="E7" s="26" t="s">
        <v>12</v>
      </c>
      <c r="F7" s="264" t="s">
        <v>143</v>
      </c>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75</v>
      </c>
      <c r="D9" s="268"/>
      <c r="E9" s="26" t="s">
        <v>65</v>
      </c>
      <c r="F9" s="266" t="s">
        <v>76</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77</v>
      </c>
      <c r="D11" s="268"/>
      <c r="E11" s="26" t="s">
        <v>66</v>
      </c>
      <c r="F11" s="271" t="s">
        <v>79</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265</v>
      </c>
      <c r="D13" s="268"/>
      <c r="E13" s="26" t="s">
        <v>67</v>
      </c>
      <c r="F13" s="272" t="s">
        <v>266</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51" customHeight="1">
      <c r="B15" s="78" t="s">
        <v>20</v>
      </c>
      <c r="C15" s="275" t="s">
        <v>388</v>
      </c>
      <c r="D15" s="275"/>
      <c r="E15" s="80" t="s">
        <v>68</v>
      </c>
      <c r="F15" s="276" t="s">
        <v>267</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160" t="s">
        <v>22</v>
      </c>
      <c r="E19" s="29" t="s">
        <v>23</v>
      </c>
      <c r="F19" s="29" t="s">
        <v>24</v>
      </c>
      <c r="G19" s="29" t="s">
        <v>72</v>
      </c>
      <c r="H19" s="290"/>
      <c r="I19" s="290"/>
      <c r="J19" s="291"/>
      <c r="K19" s="291"/>
    </row>
    <row r="20" spans="2:11" ht="126.75" customHeight="1">
      <c r="B20" s="65" t="s">
        <v>268</v>
      </c>
      <c r="C20" s="79">
        <v>1</v>
      </c>
      <c r="D20" s="165" t="s">
        <v>269</v>
      </c>
      <c r="E20" s="67">
        <v>100</v>
      </c>
      <c r="F20" s="67" t="s">
        <v>81</v>
      </c>
      <c r="G20" s="66" t="s">
        <v>270</v>
      </c>
      <c r="H20" s="151"/>
      <c r="I20" s="152"/>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271</v>
      </c>
      <c r="C26" s="62"/>
      <c r="D26" s="63"/>
      <c r="E26" s="63"/>
      <c r="F26" s="63"/>
      <c r="G26" s="63"/>
      <c r="H26" s="64"/>
    </row>
    <row r="27" spans="2:11" ht="36.75" customHeight="1" thickBot="1">
      <c r="B27" s="72" t="s">
        <v>84</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159"/>
      <c r="K34" s="159"/>
      <c r="L34" s="296" t="s">
        <v>53</v>
      </c>
      <c r="M34" s="296"/>
      <c r="N34" s="296"/>
      <c r="O34" s="296"/>
    </row>
    <row r="35" spans="1:17" ht="12" customHeight="1">
      <c r="A35" s="1"/>
      <c r="B35" s="1"/>
      <c r="C35" s="9"/>
      <c r="D35" s="8"/>
      <c r="E35" s="8"/>
      <c r="F35" s="297" t="s">
        <v>49</v>
      </c>
      <c r="G35" s="298"/>
      <c r="H35" s="317"/>
      <c r="I35" s="317"/>
      <c r="J35" s="317"/>
      <c r="K35" s="318"/>
      <c r="L35" s="307"/>
      <c r="M35" s="308"/>
      <c r="N35" s="308"/>
      <c r="O35" s="309"/>
    </row>
    <row r="36" spans="1:17" ht="9" customHeight="1">
      <c r="A36" s="1"/>
      <c r="B36" s="1"/>
      <c r="C36" s="9"/>
      <c r="D36" s="1"/>
      <c r="E36" s="1"/>
      <c r="F36" s="297"/>
      <c r="G36" s="319"/>
      <c r="H36" s="320"/>
      <c r="I36" s="320"/>
      <c r="J36" s="320"/>
      <c r="K36" s="321"/>
      <c r="L36" s="310"/>
      <c r="M36" s="311"/>
      <c r="N36" s="311"/>
      <c r="O36" s="312"/>
      <c r="P36" s="1"/>
      <c r="Q36" s="1"/>
    </row>
    <row r="37" spans="1:17" ht="29.25" customHeight="1">
      <c r="A37" s="1"/>
      <c r="B37" s="1"/>
      <c r="C37" s="1"/>
      <c r="D37" s="1"/>
      <c r="E37" s="1"/>
      <c r="F37" s="297"/>
      <c r="G37" s="322"/>
      <c r="H37" s="323"/>
      <c r="I37" s="323"/>
      <c r="J37" s="323"/>
      <c r="K37" s="324"/>
      <c r="L37" s="313"/>
      <c r="M37" s="314"/>
      <c r="N37" s="314"/>
      <c r="O37" s="315"/>
      <c r="P37" s="1"/>
      <c r="Q37" s="1"/>
    </row>
    <row r="38" spans="1:17">
      <c r="A38" s="1"/>
      <c r="B38" s="1"/>
      <c r="C38" s="1"/>
      <c r="D38" s="1"/>
      <c r="E38" s="1"/>
      <c r="F38" s="297" t="s">
        <v>54</v>
      </c>
      <c r="G38" s="298"/>
      <c r="H38" s="299"/>
      <c r="I38" s="299"/>
      <c r="J38" s="299"/>
      <c r="K38" s="300"/>
      <c r="L38" s="316"/>
      <c r="M38" s="316"/>
      <c r="N38" s="316"/>
      <c r="O38" s="316"/>
      <c r="P38" s="1"/>
      <c r="Q38" s="1"/>
    </row>
    <row r="39" spans="1:17" ht="13.5" customHeight="1">
      <c r="A39" s="1"/>
      <c r="B39" s="1"/>
      <c r="C39" s="1"/>
      <c r="D39" s="1"/>
      <c r="E39" s="1"/>
      <c r="F39" s="297"/>
      <c r="G39" s="301"/>
      <c r="H39" s="302"/>
      <c r="I39" s="302"/>
      <c r="J39" s="302"/>
      <c r="K39" s="303"/>
      <c r="L39" s="316"/>
      <c r="M39" s="316"/>
      <c r="N39" s="316"/>
      <c r="O39" s="316"/>
      <c r="P39" s="1"/>
      <c r="Q39" s="1"/>
    </row>
    <row r="40" spans="1:17" ht="15" customHeight="1">
      <c r="A40" s="1"/>
      <c r="B40" s="1"/>
      <c r="C40" s="1"/>
      <c r="D40" s="1"/>
      <c r="E40" s="1"/>
      <c r="F40" s="297"/>
      <c r="G40" s="304"/>
      <c r="H40" s="305"/>
      <c r="I40" s="305"/>
      <c r="J40" s="305"/>
      <c r="K40" s="306"/>
      <c r="L40" s="316"/>
      <c r="M40" s="316"/>
      <c r="N40" s="316"/>
      <c r="O40" s="316"/>
      <c r="P40" s="1"/>
      <c r="Q40" s="1"/>
    </row>
    <row r="41" spans="1:17" ht="17.25" customHeight="1">
      <c r="A41" s="1"/>
      <c r="B41" s="1"/>
      <c r="C41" s="1"/>
      <c r="D41" s="1"/>
      <c r="E41" s="1"/>
      <c r="F41" s="297" t="s">
        <v>55</v>
      </c>
      <c r="G41" s="298"/>
      <c r="H41" s="317"/>
      <c r="I41" s="317"/>
      <c r="J41" s="317"/>
      <c r="K41" s="318"/>
      <c r="L41" s="298"/>
      <c r="M41" s="317"/>
      <c r="N41" s="317"/>
      <c r="O41" s="318"/>
      <c r="P41" s="1"/>
      <c r="Q41" s="1"/>
    </row>
    <row r="42" spans="1:17" ht="9" customHeight="1">
      <c r="A42" s="1"/>
      <c r="B42" s="1"/>
      <c r="C42" s="1"/>
      <c r="D42" s="1"/>
      <c r="E42" s="1"/>
      <c r="F42" s="297"/>
      <c r="G42" s="319"/>
      <c r="H42" s="320"/>
      <c r="I42" s="320"/>
      <c r="J42" s="320"/>
      <c r="K42" s="321"/>
      <c r="L42" s="319"/>
      <c r="M42" s="320"/>
      <c r="N42" s="320"/>
      <c r="O42" s="321"/>
      <c r="P42" s="1"/>
      <c r="Q42" s="1"/>
    </row>
    <row r="43" spans="1:17" ht="58.5" customHeight="1">
      <c r="A43" s="1"/>
      <c r="B43" s="1"/>
      <c r="C43" s="1"/>
      <c r="D43" s="1"/>
      <c r="E43" s="1"/>
      <c r="F43" s="297"/>
      <c r="G43" s="322"/>
      <c r="H43" s="323"/>
      <c r="I43" s="323"/>
      <c r="J43" s="323"/>
      <c r="K43" s="324"/>
      <c r="L43" s="322"/>
      <c r="M43" s="323"/>
      <c r="N43" s="323"/>
      <c r="O43" s="324"/>
      <c r="P43" s="1"/>
      <c r="Q43" s="1"/>
    </row>
    <row r="44" spans="1:17" ht="33" customHeight="1">
      <c r="A44" s="1"/>
      <c r="B44" s="1"/>
      <c r="C44" s="1"/>
      <c r="D44" s="1"/>
      <c r="E44" s="1"/>
      <c r="F44" s="297" t="s">
        <v>50</v>
      </c>
      <c r="G44" s="298"/>
      <c r="H44" s="317"/>
      <c r="I44" s="317"/>
      <c r="J44" s="317"/>
      <c r="K44" s="318"/>
      <c r="L44" s="325"/>
      <c r="M44" s="326"/>
      <c r="N44" s="326"/>
      <c r="O44" s="326"/>
      <c r="P44" s="1"/>
      <c r="Q44" s="1"/>
    </row>
    <row r="45" spans="1:17">
      <c r="A45" s="1"/>
      <c r="B45" s="1"/>
      <c r="C45" s="1"/>
      <c r="D45" s="1"/>
      <c r="E45" s="1"/>
      <c r="F45" s="297"/>
      <c r="G45" s="319"/>
      <c r="H45" s="320"/>
      <c r="I45" s="320"/>
      <c r="J45" s="320"/>
      <c r="K45" s="321"/>
      <c r="L45" s="326"/>
      <c r="M45" s="326"/>
      <c r="N45" s="326"/>
      <c r="O45" s="326"/>
      <c r="P45" s="1"/>
      <c r="Q45" s="1"/>
    </row>
    <row r="46" spans="1:17">
      <c r="A46" s="1"/>
      <c r="B46" s="1"/>
      <c r="C46" s="1"/>
      <c r="D46" s="1"/>
      <c r="E46" s="1"/>
      <c r="F46" s="297"/>
      <c r="G46" s="322"/>
      <c r="H46" s="323"/>
      <c r="I46" s="323"/>
      <c r="J46" s="323"/>
      <c r="K46" s="324"/>
      <c r="L46" s="326"/>
      <c r="M46" s="326"/>
      <c r="N46" s="326"/>
      <c r="O46" s="326"/>
      <c r="P46" s="1"/>
      <c r="Q46" s="1"/>
    </row>
    <row r="47" spans="1:17">
      <c r="A47" s="1"/>
      <c r="B47" s="1"/>
      <c r="C47" s="1"/>
      <c r="D47" s="1"/>
      <c r="E47" s="1"/>
      <c r="F47" s="297" t="s">
        <v>56</v>
      </c>
      <c r="G47" s="334"/>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51"/>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161" t="s">
        <v>31</v>
      </c>
      <c r="G56" s="161" t="s">
        <v>30</v>
      </c>
      <c r="H56" s="40" t="s">
        <v>32</v>
      </c>
      <c r="I56" s="40" t="s">
        <v>32</v>
      </c>
      <c r="J56" s="40" t="s">
        <v>31</v>
      </c>
      <c r="K56" s="40" t="s">
        <v>33</v>
      </c>
      <c r="L56" s="161" t="s">
        <v>34</v>
      </c>
      <c r="M56" s="161" t="s">
        <v>35</v>
      </c>
      <c r="N56" s="161" t="s">
        <v>36</v>
      </c>
      <c r="O56" s="333"/>
      <c r="P56" s="1"/>
      <c r="Q56" s="1"/>
    </row>
    <row r="57" spans="1:17" s="46" customFormat="1">
      <c r="B57" s="82"/>
      <c r="C57" s="83"/>
      <c r="D57" s="84"/>
      <c r="E57" s="83"/>
      <c r="F57" s="163"/>
      <c r="G57" s="163"/>
      <c r="H57" s="85"/>
      <c r="I57" s="85"/>
      <c r="J57" s="85"/>
      <c r="K57" s="85"/>
      <c r="L57" s="163"/>
      <c r="M57" s="163"/>
      <c r="N57" s="163"/>
      <c r="O57" s="81">
        <f>COUNTA(C57:N57)</f>
        <v>0</v>
      </c>
      <c r="P57" s="47"/>
      <c r="Q57" s="47"/>
    </row>
    <row r="58" spans="1:17" s="46" customFormat="1">
      <c r="B58" s="82"/>
      <c r="C58" s="83"/>
      <c r="D58" s="84"/>
      <c r="E58" s="83"/>
      <c r="F58" s="163"/>
      <c r="G58" s="163"/>
      <c r="H58" s="85"/>
      <c r="I58" s="85"/>
      <c r="J58" s="85"/>
      <c r="K58" s="85"/>
      <c r="L58" s="163"/>
      <c r="M58" s="163"/>
      <c r="N58" s="163"/>
      <c r="O58" s="81">
        <f>COUNTA(C58:N58)</f>
        <v>0</v>
      </c>
      <c r="P58" s="47"/>
      <c r="Q58" s="47"/>
    </row>
    <row r="59" spans="1:17" s="46" customFormat="1">
      <c r="B59" s="82"/>
      <c r="C59" s="83"/>
      <c r="D59" s="84"/>
      <c r="E59" s="83"/>
      <c r="F59" s="163"/>
      <c r="G59" s="163"/>
      <c r="H59" s="85"/>
      <c r="I59" s="85"/>
      <c r="J59" s="85"/>
      <c r="K59" s="85"/>
      <c r="L59" s="163"/>
      <c r="M59" s="163"/>
      <c r="N59" s="163"/>
      <c r="O59" s="81"/>
      <c r="P59" s="47"/>
      <c r="Q59" s="47"/>
    </row>
    <row r="60" spans="1:17" s="46" customFormat="1">
      <c r="B60" s="82"/>
      <c r="C60" s="83"/>
      <c r="D60" s="84"/>
      <c r="E60" s="83"/>
      <c r="F60" s="163"/>
      <c r="G60" s="163"/>
      <c r="H60" s="85"/>
      <c r="I60" s="85"/>
      <c r="J60" s="85"/>
      <c r="K60" s="85"/>
      <c r="L60" s="163"/>
      <c r="M60" s="163"/>
      <c r="N60" s="163"/>
      <c r="O60" s="81"/>
      <c r="P60" s="47"/>
      <c r="Q60" s="47"/>
    </row>
    <row r="61" spans="1:17" s="46" customFormat="1" ht="27" customHeight="1">
      <c r="B61" s="82"/>
      <c r="C61" s="83"/>
      <c r="D61" s="84"/>
      <c r="E61" s="83"/>
      <c r="F61" s="163"/>
      <c r="G61" s="163"/>
      <c r="H61" s="85"/>
      <c r="I61" s="85"/>
      <c r="J61" s="85"/>
      <c r="K61" s="85"/>
      <c r="L61" s="163"/>
      <c r="M61" s="163"/>
      <c r="N61" s="163"/>
      <c r="O61" s="81"/>
      <c r="P61" s="47"/>
      <c r="Q61" s="47"/>
    </row>
    <row r="62" spans="1:17" s="46" customFormat="1">
      <c r="B62" s="82"/>
      <c r="C62" s="83"/>
      <c r="D62" s="84"/>
      <c r="E62" s="83"/>
      <c r="F62" s="163"/>
      <c r="G62" s="163"/>
      <c r="H62" s="85"/>
      <c r="I62" s="85"/>
      <c r="J62" s="85"/>
      <c r="K62" s="85"/>
      <c r="L62" s="163"/>
      <c r="M62" s="163"/>
      <c r="N62" s="163"/>
      <c r="O62" s="81"/>
      <c r="P62" s="47"/>
      <c r="Q62" s="47"/>
    </row>
    <row r="63" spans="1:17" s="46" customFormat="1">
      <c r="B63" s="82"/>
      <c r="C63" s="83"/>
      <c r="D63" s="84"/>
      <c r="E63" s="83"/>
      <c r="F63" s="163"/>
      <c r="G63" s="163"/>
      <c r="H63" s="85"/>
      <c r="I63" s="85"/>
      <c r="J63" s="85"/>
      <c r="K63" s="85"/>
      <c r="L63" s="163"/>
      <c r="M63" s="163"/>
      <c r="N63" s="163"/>
      <c r="O63" s="81"/>
      <c r="P63" s="47"/>
      <c r="Q63" s="47"/>
    </row>
    <row r="64" spans="1:17" s="46" customFormat="1">
      <c r="B64" s="82"/>
      <c r="C64" s="83"/>
      <c r="D64" s="84"/>
      <c r="E64" s="83"/>
      <c r="F64" s="163"/>
      <c r="G64" s="163"/>
      <c r="H64" s="85"/>
      <c r="I64" s="85"/>
      <c r="J64" s="85"/>
      <c r="K64" s="85"/>
      <c r="L64" s="163"/>
      <c r="M64" s="163"/>
      <c r="N64" s="163"/>
      <c r="O64" s="81"/>
      <c r="P64" s="47"/>
      <c r="Q64" s="47"/>
    </row>
    <row r="65" spans="2:18" s="46" customFormat="1">
      <c r="B65" s="82"/>
      <c r="C65" s="83"/>
      <c r="D65" s="84"/>
      <c r="E65" s="83"/>
      <c r="F65" s="163"/>
      <c r="G65" s="163"/>
      <c r="H65" s="85"/>
      <c r="I65" s="85"/>
      <c r="J65" s="85"/>
      <c r="K65" s="85"/>
      <c r="L65" s="163"/>
      <c r="M65" s="163"/>
      <c r="N65" s="163"/>
      <c r="O65" s="81"/>
      <c r="P65" s="47"/>
      <c r="Q65" s="47"/>
    </row>
    <row r="66" spans="2:18" s="46" customFormat="1">
      <c r="B66" s="82"/>
      <c r="C66" s="83"/>
      <c r="D66" s="84"/>
      <c r="E66" s="83"/>
      <c r="F66" s="163"/>
      <c r="G66" s="163"/>
      <c r="H66" s="85"/>
      <c r="I66" s="85"/>
      <c r="J66" s="85"/>
      <c r="K66" s="85"/>
      <c r="L66" s="163"/>
      <c r="M66" s="163"/>
      <c r="N66" s="163"/>
      <c r="O66" s="81"/>
      <c r="P66" s="47"/>
      <c r="Q66" s="47"/>
    </row>
    <row r="67" spans="2:18" s="46" customFormat="1">
      <c r="B67" s="82"/>
      <c r="C67" s="83"/>
      <c r="D67" s="84"/>
      <c r="E67" s="83"/>
      <c r="F67" s="163"/>
      <c r="G67" s="163"/>
      <c r="H67" s="85"/>
      <c r="I67" s="85"/>
      <c r="J67" s="85"/>
      <c r="K67" s="85"/>
      <c r="L67" s="163"/>
      <c r="M67" s="163"/>
      <c r="N67" s="163"/>
      <c r="O67" s="81"/>
      <c r="P67" s="47"/>
      <c r="Q67" s="47"/>
    </row>
    <row r="68" spans="2:18" s="46" customFormat="1">
      <c r="B68" s="82"/>
      <c r="C68" s="83"/>
      <c r="D68" s="84"/>
      <c r="E68" s="83"/>
      <c r="F68" s="163"/>
      <c r="G68" s="163"/>
      <c r="H68" s="85"/>
      <c r="I68" s="85"/>
      <c r="J68" s="85"/>
      <c r="K68" s="85"/>
      <c r="L68" s="163"/>
      <c r="M68" s="163"/>
      <c r="N68" s="163"/>
      <c r="O68" s="81"/>
      <c r="P68" s="47"/>
      <c r="Q68" s="47"/>
    </row>
    <row r="69" spans="2:18" s="46" customFormat="1">
      <c r="B69" s="82"/>
      <c r="C69" s="83"/>
      <c r="D69" s="84"/>
      <c r="E69" s="83"/>
      <c r="F69" s="163"/>
      <c r="G69" s="163"/>
      <c r="H69" s="85"/>
      <c r="I69" s="85"/>
      <c r="J69" s="85"/>
      <c r="K69" s="85"/>
      <c r="L69" s="163"/>
      <c r="M69" s="163"/>
      <c r="N69" s="163"/>
      <c r="O69" s="81"/>
      <c r="P69" s="47"/>
      <c r="Q69" s="47"/>
    </row>
    <row r="70" spans="2:18" s="46" customFormat="1">
      <c r="B70" s="82"/>
      <c r="C70" s="83"/>
      <c r="D70" s="84"/>
      <c r="E70" s="83"/>
      <c r="F70" s="163"/>
      <c r="G70" s="163"/>
      <c r="H70" s="85"/>
      <c r="I70" s="85"/>
      <c r="J70" s="85"/>
      <c r="K70" s="85"/>
      <c r="L70" s="163"/>
      <c r="M70" s="163"/>
      <c r="N70" s="163"/>
      <c r="O70" s="81"/>
      <c r="P70" s="47"/>
      <c r="Q70" s="47"/>
    </row>
    <row r="71" spans="2:18" s="46" customFormat="1">
      <c r="B71" s="82"/>
      <c r="C71" s="83"/>
      <c r="D71" s="84"/>
      <c r="E71" s="83"/>
      <c r="F71" s="163"/>
      <c r="G71" s="163"/>
      <c r="H71" s="85"/>
      <c r="I71" s="85"/>
      <c r="J71" s="85"/>
      <c r="K71" s="85"/>
      <c r="L71" s="163"/>
      <c r="M71" s="163"/>
      <c r="N71" s="163"/>
      <c r="O71" s="81"/>
      <c r="P71" s="47"/>
      <c r="Q71" s="47"/>
    </row>
    <row r="72" spans="2:18" s="46" customFormat="1">
      <c r="B72" s="82"/>
      <c r="C72" s="83"/>
      <c r="D72" s="84"/>
      <c r="E72" s="83"/>
      <c r="F72" s="163"/>
      <c r="G72" s="163"/>
      <c r="H72" s="85"/>
      <c r="I72" s="85"/>
      <c r="J72" s="85"/>
      <c r="K72" s="85"/>
      <c r="L72" s="163"/>
      <c r="M72" s="163"/>
      <c r="N72" s="163"/>
      <c r="O72" s="81"/>
      <c r="P72" s="47"/>
      <c r="Q72" s="47"/>
    </row>
    <row r="73" spans="2:18" s="46" customFormat="1">
      <c r="B73" s="82"/>
      <c r="C73" s="83"/>
      <c r="D73" s="84"/>
      <c r="E73" s="83"/>
      <c r="F73" s="163"/>
      <c r="G73" s="163"/>
      <c r="H73" s="85"/>
      <c r="I73" s="85"/>
      <c r="J73" s="85"/>
      <c r="K73" s="85"/>
      <c r="L73" s="163"/>
      <c r="M73" s="163"/>
      <c r="N73" s="163"/>
      <c r="O73" s="81"/>
      <c r="P73" s="47"/>
      <c r="Q73" s="47"/>
    </row>
    <row r="74" spans="2:18" s="46" customFormat="1">
      <c r="B74" s="82"/>
      <c r="C74" s="83"/>
      <c r="D74" s="84"/>
      <c r="E74" s="83"/>
      <c r="F74" s="163"/>
      <c r="G74" s="163"/>
      <c r="H74" s="85"/>
      <c r="I74" s="85"/>
      <c r="J74" s="85"/>
      <c r="K74" s="85"/>
      <c r="L74" s="163"/>
      <c r="M74" s="163"/>
      <c r="N74" s="163"/>
      <c r="O74" s="81"/>
      <c r="P74" s="47"/>
      <c r="Q74" s="47"/>
    </row>
    <row r="75" spans="2:18" s="46" customFormat="1">
      <c r="B75" s="82"/>
      <c r="C75" s="83"/>
      <c r="D75" s="84"/>
      <c r="E75" s="83"/>
      <c r="F75" s="163"/>
      <c r="G75" s="163"/>
      <c r="H75" s="85"/>
      <c r="I75" s="85"/>
      <c r="J75" s="85"/>
      <c r="K75" s="85"/>
      <c r="L75" s="163"/>
      <c r="M75" s="163"/>
      <c r="N75" s="163"/>
      <c r="O75" s="81"/>
      <c r="P75" s="47"/>
      <c r="Q75" s="47"/>
    </row>
    <row r="76" spans="2:18" s="46" customFormat="1">
      <c r="B76" s="82"/>
      <c r="C76" s="83"/>
      <c r="D76" s="84"/>
      <c r="E76" s="83"/>
      <c r="F76" s="163"/>
      <c r="G76" s="163"/>
      <c r="H76" s="85"/>
      <c r="I76" s="85"/>
      <c r="J76" s="85"/>
      <c r="K76" s="85"/>
      <c r="L76" s="163"/>
      <c r="M76" s="163"/>
      <c r="N76" s="163"/>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32" priority="1">
      <formula>"($C$31&gt;0.9)"</formula>
    </cfRule>
    <cfRule type="cellIs" dxfId="31" priority="2" operator="between">
      <formula>"$C$31=0.6"</formula>
      <formula>"$C$31=0.89"</formula>
    </cfRule>
    <cfRule type="expression" dxfId="30"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2.xml><?xml version="1.0" encoding="utf-8"?>
<worksheet xmlns="http://schemas.openxmlformats.org/spreadsheetml/2006/main" xmlns:r="http://schemas.openxmlformats.org/officeDocument/2006/relationships">
  <sheetPr codeName="Hoja2"/>
  <dimension ref="A1:T84"/>
  <sheetViews>
    <sheetView view="pageBreakPreview" topLeftCell="A25" zoomScale="80" zoomScaleNormal="100" zoomScaleSheetLayoutView="80" workbookViewId="0">
      <selection activeCell="G41" sqref="G41:K43"/>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157"/>
      <c r="D4" s="157"/>
      <c r="E4" s="157"/>
      <c r="F4" s="157"/>
      <c r="G4" s="157"/>
      <c r="H4" s="157"/>
      <c r="I4" s="157"/>
      <c r="J4" s="157"/>
      <c r="K4" s="157"/>
      <c r="L4" s="157"/>
      <c r="M4" s="25"/>
      <c r="N4" s="25"/>
      <c r="Q4" s="1"/>
    </row>
    <row r="5" spans="1:20" ht="33" customHeight="1">
      <c r="A5" s="1"/>
      <c r="B5" s="30" t="s">
        <v>9</v>
      </c>
      <c r="C5" s="264">
        <v>2014</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222</v>
      </c>
      <c r="D7" s="268"/>
      <c r="E7" s="26" t="s">
        <v>12</v>
      </c>
      <c r="F7" s="264"/>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223</v>
      </c>
      <c r="D9" s="268"/>
      <c r="E9" s="26" t="s">
        <v>65</v>
      </c>
      <c r="F9" s="266" t="s">
        <v>224</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231</v>
      </c>
      <c r="D11" s="268"/>
      <c r="E11" s="26" t="s">
        <v>66</v>
      </c>
      <c r="F11" s="271" t="s">
        <v>225</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232</v>
      </c>
      <c r="D13" s="268"/>
      <c r="E13" s="26" t="s">
        <v>67</v>
      </c>
      <c r="F13" s="272" t="s">
        <v>226</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51" customHeight="1">
      <c r="B15" s="78" t="s">
        <v>20</v>
      </c>
      <c r="C15" s="275" t="s">
        <v>246</v>
      </c>
      <c r="D15" s="275"/>
      <c r="E15" s="80" t="s">
        <v>68</v>
      </c>
      <c r="F15" s="276" t="s">
        <v>227</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155" t="s">
        <v>22</v>
      </c>
      <c r="E19" s="29" t="s">
        <v>23</v>
      </c>
      <c r="F19" s="29" t="s">
        <v>24</v>
      </c>
      <c r="G19" s="29" t="s">
        <v>72</v>
      </c>
      <c r="H19" s="290"/>
      <c r="I19" s="290"/>
      <c r="J19" s="291"/>
      <c r="K19" s="291"/>
    </row>
    <row r="20" spans="2:11" ht="126.75" customHeight="1">
      <c r="B20" s="65" t="s">
        <v>218</v>
      </c>
      <c r="C20" s="79">
        <v>1</v>
      </c>
      <c r="D20" s="240" t="s">
        <v>228</v>
      </c>
      <c r="E20" s="67">
        <v>100</v>
      </c>
      <c r="F20" s="67" t="s">
        <v>81</v>
      </c>
      <c r="G20" s="66" t="s">
        <v>229</v>
      </c>
      <c r="H20" s="166" t="s">
        <v>230</v>
      </c>
      <c r="I20" s="152"/>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245</v>
      </c>
      <c r="C26" s="62"/>
      <c r="D26" s="63"/>
      <c r="E26" s="63"/>
      <c r="F26" s="63"/>
      <c r="G26" s="63"/>
      <c r="H26" s="64"/>
    </row>
    <row r="27" spans="2:11" ht="36.75" customHeight="1" thickBot="1">
      <c r="B27" s="72" t="s">
        <v>84</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154"/>
      <c r="K34" s="154"/>
      <c r="L34" s="296" t="s">
        <v>53</v>
      </c>
      <c r="M34" s="296"/>
      <c r="N34" s="296"/>
      <c r="O34" s="296"/>
    </row>
    <row r="35" spans="1:17" ht="12" customHeight="1">
      <c r="A35" s="1"/>
      <c r="B35" s="1"/>
      <c r="C35" s="9"/>
      <c r="D35" s="8"/>
      <c r="E35" s="8"/>
      <c r="F35" s="297" t="s">
        <v>49</v>
      </c>
      <c r="G35" s="298"/>
      <c r="H35" s="317"/>
      <c r="I35" s="317"/>
      <c r="J35" s="317"/>
      <c r="K35" s="318"/>
      <c r="L35" s="307"/>
      <c r="M35" s="308"/>
      <c r="N35" s="308"/>
      <c r="O35" s="309"/>
    </row>
    <row r="36" spans="1:17" ht="9" customHeight="1">
      <c r="A36" s="1"/>
      <c r="B36" s="1"/>
      <c r="C36" s="9"/>
      <c r="D36" s="1"/>
      <c r="E36" s="1"/>
      <c r="F36" s="297"/>
      <c r="G36" s="319"/>
      <c r="H36" s="320"/>
      <c r="I36" s="320"/>
      <c r="J36" s="320"/>
      <c r="K36" s="321"/>
      <c r="L36" s="310"/>
      <c r="M36" s="311"/>
      <c r="N36" s="311"/>
      <c r="O36" s="312"/>
      <c r="P36" s="1"/>
      <c r="Q36" s="1"/>
    </row>
    <row r="37" spans="1:17" ht="29.25" customHeight="1">
      <c r="A37" s="1"/>
      <c r="B37" s="1"/>
      <c r="C37" s="1"/>
      <c r="D37" s="1"/>
      <c r="E37" s="1"/>
      <c r="F37" s="297"/>
      <c r="G37" s="322"/>
      <c r="H37" s="323"/>
      <c r="I37" s="323"/>
      <c r="J37" s="323"/>
      <c r="K37" s="324"/>
      <c r="L37" s="313"/>
      <c r="M37" s="314"/>
      <c r="N37" s="314"/>
      <c r="O37" s="315"/>
      <c r="P37" s="1"/>
      <c r="Q37" s="1"/>
    </row>
    <row r="38" spans="1:17">
      <c r="A38" s="1"/>
      <c r="B38" s="1"/>
      <c r="C38" s="1"/>
      <c r="D38" s="1"/>
      <c r="E38" s="1"/>
      <c r="F38" s="297" t="s">
        <v>54</v>
      </c>
      <c r="G38" s="298"/>
      <c r="H38" s="299"/>
      <c r="I38" s="299"/>
      <c r="J38" s="299"/>
      <c r="K38" s="300"/>
      <c r="L38" s="316"/>
      <c r="M38" s="316"/>
      <c r="N38" s="316"/>
      <c r="O38" s="316"/>
      <c r="P38" s="1"/>
      <c r="Q38" s="1"/>
    </row>
    <row r="39" spans="1:17" ht="13.5" customHeight="1">
      <c r="A39" s="1"/>
      <c r="B39" s="1"/>
      <c r="C39" s="1"/>
      <c r="D39" s="1"/>
      <c r="E39" s="1"/>
      <c r="F39" s="297"/>
      <c r="G39" s="301"/>
      <c r="H39" s="302"/>
      <c r="I39" s="302"/>
      <c r="J39" s="302"/>
      <c r="K39" s="303"/>
      <c r="L39" s="316"/>
      <c r="M39" s="316"/>
      <c r="N39" s="316"/>
      <c r="O39" s="316"/>
      <c r="P39" s="1"/>
      <c r="Q39" s="1"/>
    </row>
    <row r="40" spans="1:17" ht="15" customHeight="1">
      <c r="A40" s="1"/>
      <c r="B40" s="1"/>
      <c r="C40" s="1"/>
      <c r="D40" s="1"/>
      <c r="E40" s="1"/>
      <c r="F40" s="297"/>
      <c r="G40" s="304"/>
      <c r="H40" s="305"/>
      <c r="I40" s="305"/>
      <c r="J40" s="305"/>
      <c r="K40" s="306"/>
      <c r="L40" s="316"/>
      <c r="M40" s="316"/>
      <c r="N40" s="316"/>
      <c r="O40" s="316"/>
      <c r="P40" s="1"/>
      <c r="Q40" s="1"/>
    </row>
    <row r="41" spans="1:17" ht="17.25" customHeight="1">
      <c r="A41" s="1"/>
      <c r="B41" s="1"/>
      <c r="C41" s="1"/>
      <c r="D41" s="1"/>
      <c r="E41" s="1"/>
      <c r="F41" s="297" t="s">
        <v>55</v>
      </c>
      <c r="G41" s="298"/>
      <c r="H41" s="317"/>
      <c r="I41" s="317"/>
      <c r="J41" s="317"/>
      <c r="K41" s="318"/>
      <c r="L41" s="298"/>
      <c r="M41" s="317"/>
      <c r="N41" s="317"/>
      <c r="O41" s="318"/>
      <c r="P41" s="1"/>
      <c r="Q41" s="1"/>
    </row>
    <row r="42" spans="1:17" ht="9" customHeight="1">
      <c r="A42" s="1"/>
      <c r="B42" s="1"/>
      <c r="C42" s="1"/>
      <c r="D42" s="1"/>
      <c r="E42" s="1"/>
      <c r="F42" s="297"/>
      <c r="G42" s="319"/>
      <c r="H42" s="320"/>
      <c r="I42" s="320"/>
      <c r="J42" s="320"/>
      <c r="K42" s="321"/>
      <c r="L42" s="319"/>
      <c r="M42" s="320"/>
      <c r="N42" s="320"/>
      <c r="O42" s="321"/>
      <c r="P42" s="1"/>
      <c r="Q42" s="1"/>
    </row>
    <row r="43" spans="1:17" ht="58.5" customHeight="1">
      <c r="A43" s="1"/>
      <c r="B43" s="1"/>
      <c r="C43" s="1"/>
      <c r="D43" s="1"/>
      <c r="E43" s="1"/>
      <c r="F43" s="297"/>
      <c r="G43" s="322"/>
      <c r="H43" s="323"/>
      <c r="I43" s="323"/>
      <c r="J43" s="323"/>
      <c r="K43" s="324"/>
      <c r="L43" s="322"/>
      <c r="M43" s="323"/>
      <c r="N43" s="323"/>
      <c r="O43" s="324"/>
      <c r="P43" s="1"/>
      <c r="Q43" s="1"/>
    </row>
    <row r="44" spans="1:17" ht="33" customHeight="1">
      <c r="A44" s="1"/>
      <c r="B44" s="1"/>
      <c r="C44" s="1"/>
      <c r="D44" s="1"/>
      <c r="E44" s="1"/>
      <c r="F44" s="297" t="s">
        <v>50</v>
      </c>
      <c r="G44" s="298"/>
      <c r="H44" s="317"/>
      <c r="I44" s="317"/>
      <c r="J44" s="317"/>
      <c r="K44" s="318"/>
      <c r="L44" s="325"/>
      <c r="M44" s="326"/>
      <c r="N44" s="326"/>
      <c r="O44" s="326"/>
      <c r="P44" s="1"/>
      <c r="Q44" s="1"/>
    </row>
    <row r="45" spans="1:17">
      <c r="A45" s="1"/>
      <c r="B45" s="1"/>
      <c r="C45" s="1"/>
      <c r="D45" s="1"/>
      <c r="E45" s="1"/>
      <c r="F45" s="297"/>
      <c r="G45" s="319"/>
      <c r="H45" s="320"/>
      <c r="I45" s="320"/>
      <c r="J45" s="320"/>
      <c r="K45" s="321"/>
      <c r="L45" s="326"/>
      <c r="M45" s="326"/>
      <c r="N45" s="326"/>
      <c r="O45" s="326"/>
      <c r="P45" s="1"/>
      <c r="Q45" s="1"/>
    </row>
    <row r="46" spans="1:17">
      <c r="A46" s="1"/>
      <c r="B46" s="1"/>
      <c r="C46" s="1"/>
      <c r="D46" s="1"/>
      <c r="E46" s="1"/>
      <c r="F46" s="297"/>
      <c r="G46" s="322"/>
      <c r="H46" s="323"/>
      <c r="I46" s="323"/>
      <c r="J46" s="323"/>
      <c r="K46" s="324"/>
      <c r="L46" s="326"/>
      <c r="M46" s="326"/>
      <c r="N46" s="326"/>
      <c r="O46" s="326"/>
      <c r="P46" s="1"/>
      <c r="Q46" s="1"/>
    </row>
    <row r="47" spans="1:17">
      <c r="A47" s="1"/>
      <c r="B47" s="1"/>
      <c r="C47" s="1"/>
      <c r="D47" s="1"/>
      <c r="E47" s="1"/>
      <c r="F47" s="297" t="s">
        <v>56</v>
      </c>
      <c r="G47" s="334"/>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51"/>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153" t="s">
        <v>31</v>
      </c>
      <c r="G56" s="153" t="s">
        <v>30</v>
      </c>
      <c r="H56" s="40" t="s">
        <v>32</v>
      </c>
      <c r="I56" s="40" t="s">
        <v>32</v>
      </c>
      <c r="J56" s="40" t="s">
        <v>31</v>
      </c>
      <c r="K56" s="40" t="s">
        <v>33</v>
      </c>
      <c r="L56" s="153" t="s">
        <v>34</v>
      </c>
      <c r="M56" s="153" t="s">
        <v>35</v>
      </c>
      <c r="N56" s="153" t="s">
        <v>36</v>
      </c>
      <c r="O56" s="333"/>
      <c r="P56" s="1"/>
      <c r="Q56" s="1"/>
    </row>
    <row r="57" spans="1:17" s="46" customFormat="1">
      <c r="B57" s="82"/>
      <c r="C57" s="83"/>
      <c r="D57" s="84"/>
      <c r="E57" s="83"/>
      <c r="F57" s="156"/>
      <c r="G57" s="156"/>
      <c r="H57" s="85"/>
      <c r="I57" s="85"/>
      <c r="J57" s="85"/>
      <c r="K57" s="85"/>
      <c r="L57" s="156"/>
      <c r="M57" s="156"/>
      <c r="N57" s="156"/>
      <c r="O57" s="81">
        <f>COUNTA(C57:N57)</f>
        <v>0</v>
      </c>
      <c r="P57" s="47"/>
      <c r="Q57" s="47"/>
    </row>
    <row r="58" spans="1:17" s="46" customFormat="1">
      <c r="B58" s="82"/>
      <c r="C58" s="83"/>
      <c r="D58" s="84"/>
      <c r="E58" s="83"/>
      <c r="F58" s="156"/>
      <c r="G58" s="156"/>
      <c r="H58" s="85"/>
      <c r="I58" s="85"/>
      <c r="J58" s="85"/>
      <c r="K58" s="85"/>
      <c r="L58" s="156"/>
      <c r="M58" s="156"/>
      <c r="N58" s="156"/>
      <c r="O58" s="81">
        <f>COUNTA(C58:N58)</f>
        <v>0</v>
      </c>
      <c r="P58" s="47"/>
      <c r="Q58" s="47"/>
    </row>
    <row r="59" spans="1:17" s="46" customFormat="1">
      <c r="B59" s="82"/>
      <c r="C59" s="83"/>
      <c r="D59" s="84"/>
      <c r="E59" s="83"/>
      <c r="F59" s="156"/>
      <c r="G59" s="156"/>
      <c r="H59" s="85"/>
      <c r="I59" s="85"/>
      <c r="J59" s="85"/>
      <c r="K59" s="85"/>
      <c r="L59" s="156"/>
      <c r="M59" s="156"/>
      <c r="N59" s="156"/>
      <c r="O59" s="81"/>
      <c r="P59" s="47"/>
      <c r="Q59" s="47"/>
    </row>
    <row r="60" spans="1:17" s="46" customFormat="1">
      <c r="B60" s="82"/>
      <c r="C60" s="83"/>
      <c r="D60" s="84"/>
      <c r="E60" s="83"/>
      <c r="F60" s="156"/>
      <c r="G60" s="156"/>
      <c r="H60" s="85"/>
      <c r="I60" s="85"/>
      <c r="J60" s="85"/>
      <c r="K60" s="85"/>
      <c r="L60" s="156"/>
      <c r="M60" s="156"/>
      <c r="N60" s="156"/>
      <c r="O60" s="81"/>
      <c r="P60" s="47"/>
      <c r="Q60" s="47"/>
    </row>
    <row r="61" spans="1:17" s="46" customFormat="1" ht="27" customHeight="1">
      <c r="B61" s="82"/>
      <c r="C61" s="83"/>
      <c r="D61" s="84"/>
      <c r="E61" s="83"/>
      <c r="F61" s="156"/>
      <c r="G61" s="156"/>
      <c r="H61" s="85"/>
      <c r="I61" s="85"/>
      <c r="J61" s="85"/>
      <c r="K61" s="85"/>
      <c r="L61" s="156"/>
      <c r="M61" s="156"/>
      <c r="N61" s="156"/>
      <c r="O61" s="81"/>
      <c r="P61" s="47"/>
      <c r="Q61" s="47"/>
    </row>
    <row r="62" spans="1:17" s="46" customFormat="1">
      <c r="B62" s="82"/>
      <c r="C62" s="83"/>
      <c r="D62" s="84"/>
      <c r="E62" s="83"/>
      <c r="F62" s="156"/>
      <c r="G62" s="156"/>
      <c r="H62" s="85"/>
      <c r="I62" s="85"/>
      <c r="J62" s="85"/>
      <c r="K62" s="85"/>
      <c r="L62" s="156"/>
      <c r="M62" s="156"/>
      <c r="N62" s="156"/>
      <c r="O62" s="81"/>
      <c r="P62" s="47"/>
      <c r="Q62" s="47"/>
    </row>
    <row r="63" spans="1:17" s="46" customFormat="1">
      <c r="B63" s="82"/>
      <c r="C63" s="83"/>
      <c r="D63" s="84"/>
      <c r="E63" s="83"/>
      <c r="F63" s="156"/>
      <c r="G63" s="156"/>
      <c r="H63" s="85"/>
      <c r="I63" s="85"/>
      <c r="J63" s="85"/>
      <c r="K63" s="85"/>
      <c r="L63" s="156"/>
      <c r="M63" s="156"/>
      <c r="N63" s="156"/>
      <c r="O63" s="81"/>
      <c r="P63" s="47"/>
      <c r="Q63" s="47"/>
    </row>
    <row r="64" spans="1:17" s="46" customFormat="1">
      <c r="B64" s="82"/>
      <c r="C64" s="83"/>
      <c r="D64" s="84"/>
      <c r="E64" s="83"/>
      <c r="F64" s="156"/>
      <c r="G64" s="156"/>
      <c r="H64" s="85"/>
      <c r="I64" s="85"/>
      <c r="J64" s="85"/>
      <c r="K64" s="85"/>
      <c r="L64" s="156"/>
      <c r="M64" s="156"/>
      <c r="N64" s="156"/>
      <c r="O64" s="81"/>
      <c r="P64" s="47"/>
      <c r="Q64" s="47"/>
    </row>
    <row r="65" spans="2:18" s="46" customFormat="1">
      <c r="B65" s="82"/>
      <c r="C65" s="83"/>
      <c r="D65" s="84"/>
      <c r="E65" s="83"/>
      <c r="F65" s="156"/>
      <c r="G65" s="156"/>
      <c r="H65" s="85"/>
      <c r="I65" s="85"/>
      <c r="J65" s="85"/>
      <c r="K65" s="85"/>
      <c r="L65" s="156"/>
      <c r="M65" s="156"/>
      <c r="N65" s="156"/>
      <c r="O65" s="81"/>
      <c r="P65" s="47"/>
      <c r="Q65" s="47"/>
    </row>
    <row r="66" spans="2:18" s="46" customFormat="1">
      <c r="B66" s="82"/>
      <c r="C66" s="83"/>
      <c r="D66" s="84"/>
      <c r="E66" s="83"/>
      <c r="F66" s="156"/>
      <c r="G66" s="156"/>
      <c r="H66" s="85"/>
      <c r="I66" s="85"/>
      <c r="J66" s="85"/>
      <c r="K66" s="85"/>
      <c r="L66" s="156"/>
      <c r="M66" s="156"/>
      <c r="N66" s="156"/>
      <c r="O66" s="81"/>
      <c r="P66" s="47"/>
      <c r="Q66" s="47"/>
    </row>
    <row r="67" spans="2:18" s="46" customFormat="1">
      <c r="B67" s="82"/>
      <c r="C67" s="83"/>
      <c r="D67" s="84"/>
      <c r="E67" s="83"/>
      <c r="F67" s="156"/>
      <c r="G67" s="156"/>
      <c r="H67" s="85"/>
      <c r="I67" s="85"/>
      <c r="J67" s="85"/>
      <c r="K67" s="85"/>
      <c r="L67" s="156"/>
      <c r="M67" s="156"/>
      <c r="N67" s="156"/>
      <c r="O67" s="81"/>
      <c r="P67" s="47"/>
      <c r="Q67" s="47"/>
    </row>
    <row r="68" spans="2:18" s="46" customFormat="1">
      <c r="B68" s="82"/>
      <c r="C68" s="83"/>
      <c r="D68" s="84"/>
      <c r="E68" s="83"/>
      <c r="F68" s="156"/>
      <c r="G68" s="156"/>
      <c r="H68" s="85"/>
      <c r="I68" s="85"/>
      <c r="J68" s="85"/>
      <c r="K68" s="85"/>
      <c r="L68" s="156"/>
      <c r="M68" s="156"/>
      <c r="N68" s="156"/>
      <c r="O68" s="81"/>
      <c r="P68" s="47"/>
      <c r="Q68" s="47"/>
    </row>
    <row r="69" spans="2:18" s="46" customFormat="1">
      <c r="B69" s="82"/>
      <c r="C69" s="83"/>
      <c r="D69" s="84"/>
      <c r="E69" s="83"/>
      <c r="F69" s="156"/>
      <c r="G69" s="156"/>
      <c r="H69" s="85"/>
      <c r="I69" s="85"/>
      <c r="J69" s="85"/>
      <c r="K69" s="85"/>
      <c r="L69" s="156"/>
      <c r="M69" s="156"/>
      <c r="N69" s="156"/>
      <c r="O69" s="81"/>
      <c r="P69" s="47"/>
      <c r="Q69" s="47"/>
    </row>
    <row r="70" spans="2:18" s="46" customFormat="1">
      <c r="B70" s="82"/>
      <c r="C70" s="83"/>
      <c r="D70" s="84"/>
      <c r="E70" s="83"/>
      <c r="F70" s="156"/>
      <c r="G70" s="156"/>
      <c r="H70" s="85"/>
      <c r="I70" s="85"/>
      <c r="J70" s="85"/>
      <c r="K70" s="85"/>
      <c r="L70" s="156"/>
      <c r="M70" s="156"/>
      <c r="N70" s="156"/>
      <c r="O70" s="81"/>
      <c r="P70" s="47"/>
      <c r="Q70" s="47"/>
    </row>
    <row r="71" spans="2:18" s="46" customFormat="1">
      <c r="B71" s="82"/>
      <c r="C71" s="83"/>
      <c r="D71" s="84"/>
      <c r="E71" s="83"/>
      <c r="F71" s="156"/>
      <c r="G71" s="156"/>
      <c r="H71" s="85"/>
      <c r="I71" s="85"/>
      <c r="J71" s="85"/>
      <c r="K71" s="85"/>
      <c r="L71" s="156"/>
      <c r="M71" s="156"/>
      <c r="N71" s="156"/>
      <c r="O71" s="81"/>
      <c r="P71" s="47"/>
      <c r="Q71" s="47"/>
    </row>
    <row r="72" spans="2:18" s="46" customFormat="1">
      <c r="B72" s="82"/>
      <c r="C72" s="83"/>
      <c r="D72" s="84"/>
      <c r="E72" s="83"/>
      <c r="F72" s="156"/>
      <c r="G72" s="156"/>
      <c r="H72" s="85"/>
      <c r="I72" s="85"/>
      <c r="J72" s="85"/>
      <c r="K72" s="85"/>
      <c r="L72" s="156"/>
      <c r="M72" s="156"/>
      <c r="N72" s="156"/>
      <c r="O72" s="81"/>
      <c r="P72" s="47"/>
      <c r="Q72" s="47"/>
    </row>
    <row r="73" spans="2:18" s="46" customFormat="1">
      <c r="B73" s="82"/>
      <c r="C73" s="83"/>
      <c r="D73" s="84"/>
      <c r="E73" s="83"/>
      <c r="F73" s="156"/>
      <c r="G73" s="156"/>
      <c r="H73" s="85"/>
      <c r="I73" s="85"/>
      <c r="J73" s="85"/>
      <c r="K73" s="85"/>
      <c r="L73" s="156"/>
      <c r="M73" s="156"/>
      <c r="N73" s="156"/>
      <c r="O73" s="81"/>
      <c r="P73" s="47"/>
      <c r="Q73" s="47"/>
    </row>
    <row r="74" spans="2:18" s="46" customFormat="1">
      <c r="B74" s="82"/>
      <c r="C74" s="83"/>
      <c r="D74" s="84"/>
      <c r="E74" s="83"/>
      <c r="F74" s="156"/>
      <c r="G74" s="156"/>
      <c r="H74" s="85"/>
      <c r="I74" s="85"/>
      <c r="J74" s="85"/>
      <c r="K74" s="85"/>
      <c r="L74" s="156"/>
      <c r="M74" s="156"/>
      <c r="N74" s="156"/>
      <c r="O74" s="81"/>
      <c r="P74" s="47"/>
      <c r="Q74" s="47"/>
    </row>
    <row r="75" spans="2:18" s="46" customFormat="1">
      <c r="B75" s="82"/>
      <c r="C75" s="83"/>
      <c r="D75" s="84"/>
      <c r="E75" s="83"/>
      <c r="F75" s="156"/>
      <c r="G75" s="156"/>
      <c r="H75" s="85"/>
      <c r="I75" s="85"/>
      <c r="J75" s="85"/>
      <c r="K75" s="85"/>
      <c r="L75" s="156"/>
      <c r="M75" s="156"/>
      <c r="N75" s="156"/>
      <c r="O75" s="81"/>
      <c r="P75" s="47"/>
      <c r="Q75" s="47"/>
    </row>
    <row r="76" spans="2:18" s="46" customFormat="1">
      <c r="B76" s="82"/>
      <c r="C76" s="83"/>
      <c r="D76" s="84"/>
      <c r="E76" s="83"/>
      <c r="F76" s="156"/>
      <c r="G76" s="156"/>
      <c r="H76" s="85"/>
      <c r="I76" s="85"/>
      <c r="J76" s="85"/>
      <c r="K76" s="85"/>
      <c r="L76" s="156"/>
      <c r="M76" s="156"/>
      <c r="N76" s="156"/>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83" priority="1">
      <formula>"($C$31&gt;0.9)"</formula>
    </cfRule>
    <cfRule type="cellIs" dxfId="82" priority="2" operator="between">
      <formula>"$C$31=0.6"</formula>
      <formula>"$C$31=0.89"</formula>
    </cfRule>
    <cfRule type="expression" dxfId="81"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20.xml><?xml version="1.0" encoding="utf-8"?>
<worksheet xmlns="http://schemas.openxmlformats.org/spreadsheetml/2006/main" xmlns:r="http://schemas.openxmlformats.org/officeDocument/2006/relationships">
  <sheetPr codeName="Hoja10"/>
  <dimension ref="A1:T84"/>
  <sheetViews>
    <sheetView view="pageBreakPreview" topLeftCell="A4" zoomScale="80" zoomScaleNormal="100" zoomScaleSheetLayoutView="80" workbookViewId="0">
      <selection activeCell="H20" sqref="H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162"/>
      <c r="D4" s="162"/>
      <c r="E4" s="162"/>
      <c r="F4" s="162"/>
      <c r="G4" s="162"/>
      <c r="H4" s="162"/>
      <c r="I4" s="162"/>
      <c r="J4" s="162"/>
      <c r="K4" s="162"/>
      <c r="L4" s="162"/>
      <c r="M4" s="25"/>
      <c r="N4" s="25"/>
      <c r="Q4" s="1"/>
    </row>
    <row r="5" spans="1:20" ht="33" customHeight="1">
      <c r="A5" s="1"/>
      <c r="B5" s="30" t="s">
        <v>9</v>
      </c>
      <c r="C5" s="264">
        <v>2014</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73</v>
      </c>
      <c r="D7" s="268"/>
      <c r="E7" s="26" t="s">
        <v>12</v>
      </c>
      <c r="F7" s="264" t="s">
        <v>144</v>
      </c>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75</v>
      </c>
      <c r="D9" s="268"/>
      <c r="E9" s="26" t="s">
        <v>65</v>
      </c>
      <c r="F9" s="266" t="s">
        <v>76</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77</v>
      </c>
      <c r="D11" s="268"/>
      <c r="E11" s="26" t="s">
        <v>66</v>
      </c>
      <c r="F11" s="271" t="s">
        <v>79</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258</v>
      </c>
      <c r="D13" s="268"/>
      <c r="E13" s="26" t="s">
        <v>67</v>
      </c>
      <c r="F13" s="272" t="s">
        <v>259</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51" customHeight="1">
      <c r="B15" s="78" t="s">
        <v>20</v>
      </c>
      <c r="C15" s="275" t="s">
        <v>217</v>
      </c>
      <c r="D15" s="275"/>
      <c r="E15" s="80" t="s">
        <v>68</v>
      </c>
      <c r="F15" s="276" t="s">
        <v>260</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160" t="s">
        <v>22</v>
      </c>
      <c r="E19" s="29" t="s">
        <v>23</v>
      </c>
      <c r="F19" s="29" t="s">
        <v>24</v>
      </c>
      <c r="G19" s="29" t="s">
        <v>72</v>
      </c>
      <c r="H19" s="290"/>
      <c r="I19" s="290"/>
      <c r="J19" s="291"/>
      <c r="K19" s="291"/>
    </row>
    <row r="20" spans="2:11" ht="126.75" customHeight="1">
      <c r="B20" s="65" t="s">
        <v>261</v>
      </c>
      <c r="C20" s="79">
        <v>1</v>
      </c>
      <c r="D20" s="165" t="s">
        <v>262</v>
      </c>
      <c r="E20" s="67">
        <v>100</v>
      </c>
      <c r="F20" s="67" t="s">
        <v>88</v>
      </c>
      <c r="G20" s="66" t="s">
        <v>263</v>
      </c>
      <c r="H20" s="151"/>
      <c r="I20" s="152"/>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264</v>
      </c>
      <c r="C26" s="62"/>
      <c r="D26" s="63"/>
      <c r="E26" s="63"/>
      <c r="F26" s="63"/>
      <c r="G26" s="63"/>
      <c r="H26" s="64"/>
    </row>
    <row r="27" spans="2:11" ht="36.75" customHeight="1" thickBot="1">
      <c r="B27" s="72" t="s">
        <v>84</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159"/>
      <c r="K34" s="159"/>
      <c r="L34" s="296" t="s">
        <v>53</v>
      </c>
      <c r="M34" s="296"/>
      <c r="N34" s="296"/>
      <c r="O34" s="296"/>
    </row>
    <row r="35" spans="1:17" ht="12" customHeight="1">
      <c r="A35" s="1"/>
      <c r="B35" s="1"/>
      <c r="C35" s="9"/>
      <c r="D35" s="8"/>
      <c r="E35" s="8"/>
      <c r="F35" s="297" t="s">
        <v>49</v>
      </c>
      <c r="G35" s="298"/>
      <c r="H35" s="317"/>
      <c r="I35" s="317"/>
      <c r="J35" s="317"/>
      <c r="K35" s="318"/>
      <c r="L35" s="307"/>
      <c r="M35" s="308"/>
      <c r="N35" s="308"/>
      <c r="O35" s="309"/>
    </row>
    <row r="36" spans="1:17" ht="9" customHeight="1">
      <c r="A36" s="1"/>
      <c r="B36" s="1"/>
      <c r="C36" s="9"/>
      <c r="D36" s="1"/>
      <c r="E36" s="1"/>
      <c r="F36" s="297"/>
      <c r="G36" s="319"/>
      <c r="H36" s="320"/>
      <c r="I36" s="320"/>
      <c r="J36" s="320"/>
      <c r="K36" s="321"/>
      <c r="L36" s="310"/>
      <c r="M36" s="311"/>
      <c r="N36" s="311"/>
      <c r="O36" s="312"/>
      <c r="P36" s="1"/>
      <c r="Q36" s="1"/>
    </row>
    <row r="37" spans="1:17" ht="29.25" customHeight="1">
      <c r="A37" s="1"/>
      <c r="B37" s="1"/>
      <c r="C37" s="1"/>
      <c r="D37" s="1"/>
      <c r="E37" s="1"/>
      <c r="F37" s="297"/>
      <c r="G37" s="322"/>
      <c r="H37" s="323"/>
      <c r="I37" s="323"/>
      <c r="J37" s="323"/>
      <c r="K37" s="324"/>
      <c r="L37" s="313"/>
      <c r="M37" s="314"/>
      <c r="N37" s="314"/>
      <c r="O37" s="315"/>
      <c r="P37" s="1"/>
      <c r="Q37" s="1"/>
    </row>
    <row r="38" spans="1:17">
      <c r="A38" s="1"/>
      <c r="B38" s="1"/>
      <c r="C38" s="1"/>
      <c r="D38" s="1"/>
      <c r="E38" s="1"/>
      <c r="F38" s="297" t="s">
        <v>54</v>
      </c>
      <c r="G38" s="298"/>
      <c r="H38" s="299"/>
      <c r="I38" s="299"/>
      <c r="J38" s="299"/>
      <c r="K38" s="300"/>
      <c r="L38" s="316"/>
      <c r="M38" s="316"/>
      <c r="N38" s="316"/>
      <c r="O38" s="316"/>
      <c r="P38" s="1"/>
      <c r="Q38" s="1"/>
    </row>
    <row r="39" spans="1:17" ht="13.5" customHeight="1">
      <c r="A39" s="1"/>
      <c r="B39" s="1"/>
      <c r="C39" s="1"/>
      <c r="D39" s="1"/>
      <c r="E39" s="1"/>
      <c r="F39" s="297"/>
      <c r="G39" s="301"/>
      <c r="H39" s="302"/>
      <c r="I39" s="302"/>
      <c r="J39" s="302"/>
      <c r="K39" s="303"/>
      <c r="L39" s="316"/>
      <c r="M39" s="316"/>
      <c r="N39" s="316"/>
      <c r="O39" s="316"/>
      <c r="P39" s="1"/>
      <c r="Q39" s="1"/>
    </row>
    <row r="40" spans="1:17" ht="15" customHeight="1">
      <c r="A40" s="1"/>
      <c r="B40" s="1"/>
      <c r="C40" s="1"/>
      <c r="D40" s="1"/>
      <c r="E40" s="1"/>
      <c r="F40" s="297"/>
      <c r="G40" s="304"/>
      <c r="H40" s="305"/>
      <c r="I40" s="305"/>
      <c r="J40" s="305"/>
      <c r="K40" s="306"/>
      <c r="L40" s="316"/>
      <c r="M40" s="316"/>
      <c r="N40" s="316"/>
      <c r="O40" s="316"/>
      <c r="P40" s="1"/>
      <c r="Q40" s="1"/>
    </row>
    <row r="41" spans="1:17" ht="17.25" customHeight="1">
      <c r="A41" s="1"/>
      <c r="B41" s="1"/>
      <c r="C41" s="1"/>
      <c r="D41" s="1"/>
      <c r="E41" s="1"/>
      <c r="F41" s="297" t="s">
        <v>55</v>
      </c>
      <c r="G41" s="298"/>
      <c r="H41" s="317"/>
      <c r="I41" s="317"/>
      <c r="J41" s="317"/>
      <c r="K41" s="318"/>
      <c r="L41" s="298"/>
      <c r="M41" s="317"/>
      <c r="N41" s="317"/>
      <c r="O41" s="318"/>
      <c r="P41" s="1"/>
      <c r="Q41" s="1"/>
    </row>
    <row r="42" spans="1:17" ht="9" customHeight="1">
      <c r="A42" s="1"/>
      <c r="B42" s="1"/>
      <c r="C42" s="1"/>
      <c r="D42" s="1"/>
      <c r="E42" s="1"/>
      <c r="F42" s="297"/>
      <c r="G42" s="319"/>
      <c r="H42" s="320"/>
      <c r="I42" s="320"/>
      <c r="J42" s="320"/>
      <c r="K42" s="321"/>
      <c r="L42" s="319"/>
      <c r="M42" s="320"/>
      <c r="N42" s="320"/>
      <c r="O42" s="321"/>
      <c r="P42" s="1"/>
      <c r="Q42" s="1"/>
    </row>
    <row r="43" spans="1:17" ht="58.5" customHeight="1">
      <c r="A43" s="1"/>
      <c r="B43" s="1"/>
      <c r="C43" s="1"/>
      <c r="D43" s="1"/>
      <c r="E43" s="1"/>
      <c r="F43" s="297"/>
      <c r="G43" s="322"/>
      <c r="H43" s="323"/>
      <c r="I43" s="323"/>
      <c r="J43" s="323"/>
      <c r="K43" s="324"/>
      <c r="L43" s="322"/>
      <c r="M43" s="323"/>
      <c r="N43" s="323"/>
      <c r="O43" s="324"/>
      <c r="P43" s="1"/>
      <c r="Q43" s="1"/>
    </row>
    <row r="44" spans="1:17" ht="33" customHeight="1">
      <c r="A44" s="1"/>
      <c r="B44" s="1"/>
      <c r="C44" s="1"/>
      <c r="D44" s="1"/>
      <c r="E44" s="1"/>
      <c r="F44" s="297" t="s">
        <v>50</v>
      </c>
      <c r="G44" s="298"/>
      <c r="H44" s="317"/>
      <c r="I44" s="317"/>
      <c r="J44" s="317"/>
      <c r="K44" s="318"/>
      <c r="L44" s="325"/>
      <c r="M44" s="326"/>
      <c r="N44" s="326"/>
      <c r="O44" s="326"/>
      <c r="P44" s="1"/>
      <c r="Q44" s="1"/>
    </row>
    <row r="45" spans="1:17">
      <c r="A45" s="1"/>
      <c r="B45" s="1"/>
      <c r="C45" s="1"/>
      <c r="D45" s="1"/>
      <c r="E45" s="1"/>
      <c r="F45" s="297"/>
      <c r="G45" s="319"/>
      <c r="H45" s="320"/>
      <c r="I45" s="320"/>
      <c r="J45" s="320"/>
      <c r="K45" s="321"/>
      <c r="L45" s="326"/>
      <c r="M45" s="326"/>
      <c r="N45" s="326"/>
      <c r="O45" s="326"/>
      <c r="P45" s="1"/>
      <c r="Q45" s="1"/>
    </row>
    <row r="46" spans="1:17">
      <c r="A46" s="1"/>
      <c r="B46" s="1"/>
      <c r="C46" s="1"/>
      <c r="D46" s="1"/>
      <c r="E46" s="1"/>
      <c r="F46" s="297"/>
      <c r="G46" s="322"/>
      <c r="H46" s="323"/>
      <c r="I46" s="323"/>
      <c r="J46" s="323"/>
      <c r="K46" s="324"/>
      <c r="L46" s="326"/>
      <c r="M46" s="326"/>
      <c r="N46" s="326"/>
      <c r="O46" s="326"/>
      <c r="P46" s="1"/>
      <c r="Q46" s="1"/>
    </row>
    <row r="47" spans="1:17">
      <c r="A47" s="1"/>
      <c r="B47" s="1"/>
      <c r="C47" s="1"/>
      <c r="D47" s="1"/>
      <c r="E47" s="1"/>
      <c r="F47" s="297" t="s">
        <v>56</v>
      </c>
      <c r="G47" s="334"/>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51"/>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161" t="s">
        <v>31</v>
      </c>
      <c r="G56" s="161" t="s">
        <v>30</v>
      </c>
      <c r="H56" s="40" t="s">
        <v>32</v>
      </c>
      <c r="I56" s="40" t="s">
        <v>32</v>
      </c>
      <c r="J56" s="40" t="s">
        <v>31</v>
      </c>
      <c r="K56" s="40" t="s">
        <v>33</v>
      </c>
      <c r="L56" s="161" t="s">
        <v>34</v>
      </c>
      <c r="M56" s="161" t="s">
        <v>35</v>
      </c>
      <c r="N56" s="161" t="s">
        <v>36</v>
      </c>
      <c r="O56" s="333"/>
      <c r="P56" s="1"/>
      <c r="Q56" s="1"/>
    </row>
    <row r="57" spans="1:17" s="46" customFormat="1">
      <c r="B57" s="82"/>
      <c r="C57" s="83"/>
      <c r="D57" s="84"/>
      <c r="E57" s="83"/>
      <c r="F57" s="163"/>
      <c r="G57" s="163"/>
      <c r="H57" s="85"/>
      <c r="I57" s="85"/>
      <c r="J57" s="85"/>
      <c r="K57" s="85"/>
      <c r="L57" s="163"/>
      <c r="M57" s="163"/>
      <c r="N57" s="163"/>
      <c r="O57" s="81">
        <f>COUNTA(C57:N57)</f>
        <v>0</v>
      </c>
      <c r="P57" s="47"/>
      <c r="Q57" s="47"/>
    </row>
    <row r="58" spans="1:17" s="46" customFormat="1">
      <c r="B58" s="82"/>
      <c r="C58" s="83"/>
      <c r="D58" s="84"/>
      <c r="E58" s="83"/>
      <c r="F58" s="163"/>
      <c r="G58" s="163"/>
      <c r="H58" s="85"/>
      <c r="I58" s="85"/>
      <c r="J58" s="85"/>
      <c r="K58" s="85"/>
      <c r="L58" s="163"/>
      <c r="M58" s="163"/>
      <c r="N58" s="163"/>
      <c r="O58" s="81">
        <f>COUNTA(C58:N58)</f>
        <v>0</v>
      </c>
      <c r="P58" s="47"/>
      <c r="Q58" s="47"/>
    </row>
    <row r="59" spans="1:17" s="46" customFormat="1">
      <c r="B59" s="82"/>
      <c r="C59" s="83"/>
      <c r="D59" s="84"/>
      <c r="E59" s="83"/>
      <c r="F59" s="163"/>
      <c r="G59" s="163"/>
      <c r="H59" s="85"/>
      <c r="I59" s="85"/>
      <c r="J59" s="85"/>
      <c r="K59" s="85"/>
      <c r="L59" s="163"/>
      <c r="M59" s="163"/>
      <c r="N59" s="163"/>
      <c r="O59" s="81"/>
      <c r="P59" s="47"/>
      <c r="Q59" s="47"/>
    </row>
    <row r="60" spans="1:17" s="46" customFormat="1">
      <c r="B60" s="82"/>
      <c r="C60" s="83"/>
      <c r="D60" s="84"/>
      <c r="E60" s="83"/>
      <c r="F60" s="163"/>
      <c r="G60" s="163"/>
      <c r="H60" s="85"/>
      <c r="I60" s="85"/>
      <c r="J60" s="85"/>
      <c r="K60" s="85"/>
      <c r="L60" s="163"/>
      <c r="M60" s="163"/>
      <c r="N60" s="163"/>
      <c r="O60" s="81"/>
      <c r="P60" s="47"/>
      <c r="Q60" s="47"/>
    </row>
    <row r="61" spans="1:17" s="46" customFormat="1" ht="27" customHeight="1">
      <c r="B61" s="82"/>
      <c r="C61" s="83"/>
      <c r="D61" s="84"/>
      <c r="E61" s="83"/>
      <c r="F61" s="163"/>
      <c r="G61" s="163"/>
      <c r="H61" s="85"/>
      <c r="I61" s="85"/>
      <c r="J61" s="85"/>
      <c r="K61" s="85"/>
      <c r="L61" s="163"/>
      <c r="M61" s="163"/>
      <c r="N61" s="163"/>
      <c r="O61" s="81"/>
      <c r="P61" s="47"/>
      <c r="Q61" s="47"/>
    </row>
    <row r="62" spans="1:17" s="46" customFormat="1">
      <c r="B62" s="82"/>
      <c r="C62" s="83"/>
      <c r="D62" s="84"/>
      <c r="E62" s="83"/>
      <c r="F62" s="163"/>
      <c r="G62" s="163"/>
      <c r="H62" s="85"/>
      <c r="I62" s="85"/>
      <c r="J62" s="85"/>
      <c r="K62" s="85"/>
      <c r="L62" s="163"/>
      <c r="M62" s="163"/>
      <c r="N62" s="163"/>
      <c r="O62" s="81"/>
      <c r="P62" s="47"/>
      <c r="Q62" s="47"/>
    </row>
    <row r="63" spans="1:17" s="46" customFormat="1">
      <c r="B63" s="82"/>
      <c r="C63" s="83"/>
      <c r="D63" s="84"/>
      <c r="E63" s="83"/>
      <c r="F63" s="163"/>
      <c r="G63" s="163"/>
      <c r="H63" s="85"/>
      <c r="I63" s="85"/>
      <c r="J63" s="85"/>
      <c r="K63" s="85"/>
      <c r="L63" s="163"/>
      <c r="M63" s="163"/>
      <c r="N63" s="163"/>
      <c r="O63" s="81"/>
      <c r="P63" s="47"/>
      <c r="Q63" s="47"/>
    </row>
    <row r="64" spans="1:17" s="46" customFormat="1">
      <c r="B64" s="82"/>
      <c r="C64" s="83"/>
      <c r="D64" s="84"/>
      <c r="E64" s="83"/>
      <c r="F64" s="163"/>
      <c r="G64" s="163"/>
      <c r="H64" s="85"/>
      <c r="I64" s="85"/>
      <c r="J64" s="85"/>
      <c r="K64" s="85"/>
      <c r="L64" s="163"/>
      <c r="M64" s="163"/>
      <c r="N64" s="163"/>
      <c r="O64" s="81"/>
      <c r="P64" s="47"/>
      <c r="Q64" s="47"/>
    </row>
    <row r="65" spans="2:18" s="46" customFormat="1">
      <c r="B65" s="82"/>
      <c r="C65" s="83"/>
      <c r="D65" s="84"/>
      <c r="E65" s="83"/>
      <c r="F65" s="163"/>
      <c r="G65" s="163"/>
      <c r="H65" s="85"/>
      <c r="I65" s="85"/>
      <c r="J65" s="85"/>
      <c r="K65" s="85"/>
      <c r="L65" s="163"/>
      <c r="M65" s="163"/>
      <c r="N65" s="163"/>
      <c r="O65" s="81"/>
      <c r="P65" s="47"/>
      <c r="Q65" s="47"/>
    </row>
    <row r="66" spans="2:18" s="46" customFormat="1">
      <c r="B66" s="82"/>
      <c r="C66" s="83"/>
      <c r="D66" s="84"/>
      <c r="E66" s="83"/>
      <c r="F66" s="163"/>
      <c r="G66" s="163"/>
      <c r="H66" s="85"/>
      <c r="I66" s="85"/>
      <c r="J66" s="85"/>
      <c r="K66" s="85"/>
      <c r="L66" s="163"/>
      <c r="M66" s="163"/>
      <c r="N66" s="163"/>
      <c r="O66" s="81"/>
      <c r="P66" s="47"/>
      <c r="Q66" s="47"/>
    </row>
    <row r="67" spans="2:18" s="46" customFormat="1">
      <c r="B67" s="82"/>
      <c r="C67" s="83"/>
      <c r="D67" s="84"/>
      <c r="E67" s="83"/>
      <c r="F67" s="163"/>
      <c r="G67" s="163"/>
      <c r="H67" s="85"/>
      <c r="I67" s="85"/>
      <c r="J67" s="85"/>
      <c r="K67" s="85"/>
      <c r="L67" s="163"/>
      <c r="M67" s="163"/>
      <c r="N67" s="163"/>
      <c r="O67" s="81"/>
      <c r="P67" s="47"/>
      <c r="Q67" s="47"/>
    </row>
    <row r="68" spans="2:18" s="46" customFormat="1">
      <c r="B68" s="82"/>
      <c r="C68" s="83"/>
      <c r="D68" s="84"/>
      <c r="E68" s="83"/>
      <c r="F68" s="163"/>
      <c r="G68" s="163"/>
      <c r="H68" s="85"/>
      <c r="I68" s="85"/>
      <c r="J68" s="85"/>
      <c r="K68" s="85"/>
      <c r="L68" s="163"/>
      <c r="M68" s="163"/>
      <c r="N68" s="163"/>
      <c r="O68" s="81"/>
      <c r="P68" s="47"/>
      <c r="Q68" s="47"/>
    </row>
    <row r="69" spans="2:18" s="46" customFormat="1">
      <c r="B69" s="82"/>
      <c r="C69" s="83"/>
      <c r="D69" s="84"/>
      <c r="E69" s="83"/>
      <c r="F69" s="163"/>
      <c r="G69" s="163"/>
      <c r="H69" s="85"/>
      <c r="I69" s="85"/>
      <c r="J69" s="85"/>
      <c r="K69" s="85"/>
      <c r="L69" s="163"/>
      <c r="M69" s="163"/>
      <c r="N69" s="163"/>
      <c r="O69" s="81"/>
      <c r="P69" s="47"/>
      <c r="Q69" s="47"/>
    </row>
    <row r="70" spans="2:18" s="46" customFormat="1">
      <c r="B70" s="82"/>
      <c r="C70" s="83"/>
      <c r="D70" s="84"/>
      <c r="E70" s="83"/>
      <c r="F70" s="163"/>
      <c r="G70" s="163"/>
      <c r="H70" s="85"/>
      <c r="I70" s="85"/>
      <c r="J70" s="85"/>
      <c r="K70" s="85"/>
      <c r="L70" s="163"/>
      <c r="M70" s="163"/>
      <c r="N70" s="163"/>
      <c r="O70" s="81"/>
      <c r="P70" s="47"/>
      <c r="Q70" s="47"/>
    </row>
    <row r="71" spans="2:18" s="46" customFormat="1">
      <c r="B71" s="82"/>
      <c r="C71" s="83"/>
      <c r="D71" s="84"/>
      <c r="E71" s="83"/>
      <c r="F71" s="163"/>
      <c r="G71" s="163"/>
      <c r="H71" s="85"/>
      <c r="I71" s="85"/>
      <c r="J71" s="85"/>
      <c r="K71" s="85"/>
      <c r="L71" s="163"/>
      <c r="M71" s="163"/>
      <c r="N71" s="163"/>
      <c r="O71" s="81"/>
      <c r="P71" s="47"/>
      <c r="Q71" s="47"/>
    </row>
    <row r="72" spans="2:18" s="46" customFormat="1">
      <c r="B72" s="82"/>
      <c r="C72" s="83"/>
      <c r="D72" s="84"/>
      <c r="E72" s="83"/>
      <c r="F72" s="163"/>
      <c r="G72" s="163"/>
      <c r="H72" s="85"/>
      <c r="I72" s="85"/>
      <c r="J72" s="85"/>
      <c r="K72" s="85"/>
      <c r="L72" s="163"/>
      <c r="M72" s="163"/>
      <c r="N72" s="163"/>
      <c r="O72" s="81"/>
      <c r="P72" s="47"/>
      <c r="Q72" s="47"/>
    </row>
    <row r="73" spans="2:18" s="46" customFormat="1">
      <c r="B73" s="82"/>
      <c r="C73" s="83"/>
      <c r="D73" s="84"/>
      <c r="E73" s="83"/>
      <c r="F73" s="163"/>
      <c r="G73" s="163"/>
      <c r="H73" s="85"/>
      <c r="I73" s="85"/>
      <c r="J73" s="85"/>
      <c r="K73" s="85"/>
      <c r="L73" s="163"/>
      <c r="M73" s="163"/>
      <c r="N73" s="163"/>
      <c r="O73" s="81"/>
      <c r="P73" s="47"/>
      <c r="Q73" s="47"/>
    </row>
    <row r="74" spans="2:18" s="46" customFormat="1">
      <c r="B74" s="82"/>
      <c r="C74" s="83"/>
      <c r="D74" s="84"/>
      <c r="E74" s="83"/>
      <c r="F74" s="163"/>
      <c r="G74" s="163"/>
      <c r="H74" s="85"/>
      <c r="I74" s="85"/>
      <c r="J74" s="85"/>
      <c r="K74" s="85"/>
      <c r="L74" s="163"/>
      <c r="M74" s="163"/>
      <c r="N74" s="163"/>
      <c r="O74" s="81"/>
      <c r="P74" s="47"/>
      <c r="Q74" s="47"/>
    </row>
    <row r="75" spans="2:18" s="46" customFormat="1">
      <c r="B75" s="82"/>
      <c r="C75" s="83"/>
      <c r="D75" s="84"/>
      <c r="E75" s="83"/>
      <c r="F75" s="163"/>
      <c r="G75" s="163"/>
      <c r="H75" s="85"/>
      <c r="I75" s="85"/>
      <c r="J75" s="85"/>
      <c r="K75" s="85"/>
      <c r="L75" s="163"/>
      <c r="M75" s="163"/>
      <c r="N75" s="163"/>
      <c r="O75" s="81"/>
      <c r="P75" s="47"/>
      <c r="Q75" s="47"/>
    </row>
    <row r="76" spans="2:18" s="46" customFormat="1">
      <c r="B76" s="82"/>
      <c r="C76" s="83"/>
      <c r="D76" s="84"/>
      <c r="E76" s="83"/>
      <c r="F76" s="163"/>
      <c r="G76" s="163"/>
      <c r="H76" s="85"/>
      <c r="I76" s="85"/>
      <c r="J76" s="85"/>
      <c r="K76" s="85"/>
      <c r="L76" s="163"/>
      <c r="M76" s="163"/>
      <c r="N76" s="163"/>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29" priority="1">
      <formula>"($C$31&gt;0.9)"</formula>
    </cfRule>
    <cfRule type="cellIs" dxfId="28" priority="2" operator="between">
      <formula>"$C$31=0.6"</formula>
      <formula>"$C$31=0.89"</formula>
    </cfRule>
    <cfRule type="expression" dxfId="27"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21.xml><?xml version="1.0" encoding="utf-8"?>
<worksheet xmlns="http://schemas.openxmlformats.org/spreadsheetml/2006/main" xmlns:r="http://schemas.openxmlformats.org/officeDocument/2006/relationships">
  <sheetPr codeName="Hoja11"/>
  <dimension ref="A1:T84"/>
  <sheetViews>
    <sheetView view="pageBreakPreview" topLeftCell="A7" zoomScaleNormal="100" zoomScaleSheetLayoutView="100" workbookViewId="0">
      <selection activeCell="C5" sqref="C5:D5"/>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157"/>
      <c r="D4" s="157"/>
      <c r="E4" s="157"/>
      <c r="F4" s="157"/>
      <c r="G4" s="157"/>
      <c r="H4" s="157"/>
      <c r="I4" s="157"/>
      <c r="J4" s="157"/>
      <c r="K4" s="157"/>
      <c r="L4" s="157"/>
      <c r="M4" s="25"/>
      <c r="N4" s="25"/>
      <c r="Q4" s="1"/>
    </row>
    <row r="5" spans="1:20" ht="33" customHeight="1">
      <c r="A5" s="1"/>
      <c r="B5" s="30" t="s">
        <v>9</v>
      </c>
      <c r="C5" s="264">
        <v>2013</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92</v>
      </c>
      <c r="D7" s="268"/>
      <c r="E7" s="26" t="s">
        <v>12</v>
      </c>
      <c r="F7" s="264" t="s">
        <v>206</v>
      </c>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237</v>
      </c>
      <c r="D9" s="268"/>
      <c r="E9" s="26" t="s">
        <v>65</v>
      </c>
      <c r="F9" s="266" t="s">
        <v>241</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238</v>
      </c>
      <c r="D11" s="268"/>
      <c r="E11" s="26" t="s">
        <v>66</v>
      </c>
      <c r="F11" s="271" t="s">
        <v>239</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240</v>
      </c>
      <c r="D13" s="268"/>
      <c r="E13" s="26" t="s">
        <v>67</v>
      </c>
      <c r="F13" s="272" t="s">
        <v>242</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51" customHeight="1">
      <c r="B15" s="78" t="s">
        <v>20</v>
      </c>
      <c r="C15" s="275"/>
      <c r="D15" s="275"/>
      <c r="E15" s="80" t="s">
        <v>68</v>
      </c>
      <c r="F15" s="276" t="s">
        <v>242</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155" t="s">
        <v>22</v>
      </c>
      <c r="E19" s="29" t="s">
        <v>23</v>
      </c>
      <c r="F19" s="29" t="s">
        <v>24</v>
      </c>
      <c r="G19" s="29" t="s">
        <v>72</v>
      </c>
      <c r="H19" s="290"/>
      <c r="I19" s="290"/>
      <c r="J19" s="291"/>
      <c r="K19" s="291"/>
    </row>
    <row r="20" spans="2:11" ht="126.75" customHeight="1">
      <c r="B20" s="65" t="s">
        <v>233</v>
      </c>
      <c r="C20" s="79">
        <v>0.5</v>
      </c>
      <c r="D20" s="158" t="s">
        <v>243</v>
      </c>
      <c r="E20" s="67">
        <v>100</v>
      </c>
      <c r="F20" s="67" t="s">
        <v>81</v>
      </c>
      <c r="G20" s="66" t="s">
        <v>234</v>
      </c>
      <c r="H20" s="138" t="s">
        <v>235</v>
      </c>
      <c r="I20" s="138"/>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207</v>
      </c>
      <c r="C26" s="62"/>
      <c r="D26" s="63"/>
      <c r="E26" s="63"/>
      <c r="F26" s="63"/>
      <c r="G26" s="63"/>
      <c r="H26" s="64"/>
    </row>
    <row r="27" spans="2:11" ht="51.75" customHeight="1" thickBot="1">
      <c r="B27" s="72" t="s">
        <v>205</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154"/>
      <c r="K34" s="154"/>
      <c r="L34" s="296" t="s">
        <v>53</v>
      </c>
      <c r="M34" s="296"/>
      <c r="N34" s="296"/>
      <c r="O34" s="296"/>
    </row>
    <row r="35" spans="1:17" ht="12" customHeight="1">
      <c r="A35" s="1"/>
      <c r="B35" s="1"/>
      <c r="C35" s="9"/>
      <c r="D35" s="8"/>
      <c r="E35" s="8"/>
      <c r="F35" s="297" t="s">
        <v>49</v>
      </c>
      <c r="G35" s="298"/>
      <c r="H35" s="299"/>
      <c r="I35" s="299"/>
      <c r="J35" s="299"/>
      <c r="K35" s="300"/>
      <c r="L35" s="307"/>
      <c r="M35" s="308"/>
      <c r="N35" s="308"/>
      <c r="O35" s="309"/>
    </row>
    <row r="36" spans="1:17" ht="9" customHeight="1">
      <c r="A36" s="1"/>
      <c r="B36" s="1"/>
      <c r="C36" s="9"/>
      <c r="D36" s="1"/>
      <c r="E36" s="1"/>
      <c r="F36" s="297"/>
      <c r="G36" s="301"/>
      <c r="H36" s="302"/>
      <c r="I36" s="302"/>
      <c r="J36" s="302"/>
      <c r="K36" s="303"/>
      <c r="L36" s="310"/>
      <c r="M36" s="311"/>
      <c r="N36" s="311"/>
      <c r="O36" s="312"/>
      <c r="P36" s="1"/>
      <c r="Q36" s="1"/>
    </row>
    <row r="37" spans="1:17" ht="48.75" customHeight="1">
      <c r="A37" s="1"/>
      <c r="B37" s="1"/>
      <c r="C37" s="1"/>
      <c r="D37" s="1"/>
      <c r="E37" s="1"/>
      <c r="F37" s="297"/>
      <c r="G37" s="304"/>
      <c r="H37" s="305"/>
      <c r="I37" s="305"/>
      <c r="J37" s="305"/>
      <c r="K37" s="306"/>
      <c r="L37" s="313"/>
      <c r="M37" s="314"/>
      <c r="N37" s="314"/>
      <c r="O37" s="315"/>
      <c r="P37" s="1"/>
      <c r="Q37" s="1"/>
    </row>
    <row r="38" spans="1:17">
      <c r="A38" s="1"/>
      <c r="B38" s="1"/>
      <c r="C38" s="1"/>
      <c r="D38" s="1"/>
      <c r="E38" s="1"/>
      <c r="F38" s="297" t="s">
        <v>54</v>
      </c>
      <c r="G38" s="298" t="s">
        <v>236</v>
      </c>
      <c r="H38" s="299"/>
      <c r="I38" s="299"/>
      <c r="J38" s="299"/>
      <c r="K38" s="300"/>
      <c r="L38" s="316"/>
      <c r="M38" s="316"/>
      <c r="N38" s="316"/>
      <c r="O38" s="316"/>
      <c r="P38" s="1"/>
      <c r="Q38" s="1"/>
    </row>
    <row r="39" spans="1:17">
      <c r="A39" s="1"/>
      <c r="B39" s="1"/>
      <c r="C39" s="1"/>
      <c r="D39" s="1"/>
      <c r="E39" s="1"/>
      <c r="F39" s="297"/>
      <c r="G39" s="301"/>
      <c r="H39" s="302"/>
      <c r="I39" s="302"/>
      <c r="J39" s="302"/>
      <c r="K39" s="303"/>
      <c r="L39" s="316"/>
      <c r="M39" s="316"/>
      <c r="N39" s="316"/>
      <c r="O39" s="316"/>
      <c r="P39" s="1"/>
      <c r="Q39" s="1"/>
    </row>
    <row r="40" spans="1:17" ht="54.75" customHeight="1">
      <c r="A40" s="1"/>
      <c r="B40" s="1"/>
      <c r="C40" s="1"/>
      <c r="D40" s="1"/>
      <c r="E40" s="1"/>
      <c r="F40" s="297"/>
      <c r="G40" s="304"/>
      <c r="H40" s="305"/>
      <c r="I40" s="305"/>
      <c r="J40" s="305"/>
      <c r="K40" s="306"/>
      <c r="L40" s="316"/>
      <c r="M40" s="316"/>
      <c r="N40" s="316"/>
      <c r="O40" s="316"/>
      <c r="P40" s="1"/>
      <c r="Q40" s="1"/>
    </row>
    <row r="41" spans="1:17">
      <c r="A41" s="1"/>
      <c r="B41" s="1"/>
      <c r="C41" s="1"/>
      <c r="D41" s="1"/>
      <c r="E41" s="1"/>
      <c r="F41" s="297" t="s">
        <v>55</v>
      </c>
      <c r="G41" s="298"/>
      <c r="H41" s="317"/>
      <c r="I41" s="317"/>
      <c r="J41" s="317"/>
      <c r="K41" s="318"/>
      <c r="L41" s="298"/>
      <c r="M41" s="317"/>
      <c r="N41" s="317"/>
      <c r="O41" s="318"/>
      <c r="P41" s="1"/>
      <c r="Q41" s="1"/>
    </row>
    <row r="42" spans="1:17">
      <c r="A42" s="1"/>
      <c r="B42" s="1"/>
      <c r="C42" s="1"/>
      <c r="D42" s="1"/>
      <c r="E42" s="1"/>
      <c r="F42" s="297"/>
      <c r="G42" s="319"/>
      <c r="H42" s="320"/>
      <c r="I42" s="320"/>
      <c r="J42" s="320"/>
      <c r="K42" s="321"/>
      <c r="L42" s="319"/>
      <c r="M42" s="320"/>
      <c r="N42" s="320"/>
      <c r="O42" s="321"/>
      <c r="P42" s="1"/>
      <c r="Q42" s="1"/>
    </row>
    <row r="43" spans="1:17" ht="16.5" customHeight="1">
      <c r="A43" s="1"/>
      <c r="B43" s="1"/>
      <c r="C43" s="1"/>
      <c r="D43" s="1"/>
      <c r="E43" s="1"/>
      <c r="F43" s="297"/>
      <c r="G43" s="322"/>
      <c r="H43" s="323"/>
      <c r="I43" s="323"/>
      <c r="J43" s="323"/>
      <c r="K43" s="324"/>
      <c r="L43" s="322"/>
      <c r="M43" s="323"/>
      <c r="N43" s="323"/>
      <c r="O43" s="324"/>
      <c r="P43" s="1"/>
      <c r="Q43" s="1"/>
    </row>
    <row r="44" spans="1:17">
      <c r="A44" s="1"/>
      <c r="B44" s="1"/>
      <c r="C44" s="1"/>
      <c r="D44" s="1"/>
      <c r="E44" s="1"/>
      <c r="F44" s="297" t="s">
        <v>50</v>
      </c>
      <c r="G44" s="298"/>
      <c r="H44" s="317"/>
      <c r="I44" s="317"/>
      <c r="J44" s="317"/>
      <c r="K44" s="318"/>
      <c r="L44" s="325"/>
      <c r="M44" s="326"/>
      <c r="N44" s="326"/>
      <c r="O44" s="326"/>
      <c r="P44" s="1"/>
      <c r="Q44" s="1"/>
    </row>
    <row r="45" spans="1:17">
      <c r="A45" s="1"/>
      <c r="B45" s="1"/>
      <c r="C45" s="1"/>
      <c r="D45" s="1"/>
      <c r="E45" s="1"/>
      <c r="F45" s="297"/>
      <c r="G45" s="319"/>
      <c r="H45" s="320"/>
      <c r="I45" s="320"/>
      <c r="J45" s="320"/>
      <c r="K45" s="321"/>
      <c r="L45" s="326"/>
      <c r="M45" s="326"/>
      <c r="N45" s="326"/>
      <c r="O45" s="326"/>
      <c r="P45" s="1"/>
      <c r="Q45" s="1"/>
    </row>
    <row r="46" spans="1:17">
      <c r="A46" s="1"/>
      <c r="B46" s="1"/>
      <c r="C46" s="1"/>
      <c r="D46" s="1"/>
      <c r="E46" s="1"/>
      <c r="F46" s="297"/>
      <c r="G46" s="322"/>
      <c r="H46" s="323"/>
      <c r="I46" s="323"/>
      <c r="J46" s="323"/>
      <c r="K46" s="324"/>
      <c r="L46" s="326"/>
      <c r="M46" s="326"/>
      <c r="N46" s="326"/>
      <c r="O46" s="326"/>
      <c r="P46" s="1"/>
      <c r="Q46" s="1"/>
    </row>
    <row r="47" spans="1:17">
      <c r="A47" s="1"/>
      <c r="B47" s="1"/>
      <c r="C47" s="1"/>
      <c r="D47" s="1"/>
      <c r="E47" s="1"/>
      <c r="F47" s="297" t="s">
        <v>56</v>
      </c>
      <c r="G47" s="334"/>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34"/>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ht="30" customHeight="1">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153" t="s">
        <v>31</v>
      </c>
      <c r="G56" s="153" t="s">
        <v>30</v>
      </c>
      <c r="H56" s="40" t="s">
        <v>32</v>
      </c>
      <c r="I56" s="40" t="s">
        <v>32</v>
      </c>
      <c r="J56" s="40" t="s">
        <v>31</v>
      </c>
      <c r="K56" s="40" t="s">
        <v>33</v>
      </c>
      <c r="L56" s="153" t="s">
        <v>34</v>
      </c>
      <c r="M56" s="153" t="s">
        <v>35</v>
      </c>
      <c r="N56" s="153" t="s">
        <v>36</v>
      </c>
      <c r="O56" s="333"/>
      <c r="P56" s="1"/>
      <c r="Q56" s="1"/>
    </row>
    <row r="57" spans="1:17" s="46" customFormat="1" ht="21" customHeight="1">
      <c r="B57" s="82"/>
      <c r="C57" s="83"/>
      <c r="D57" s="84"/>
      <c r="E57" s="83"/>
      <c r="F57" s="156"/>
      <c r="G57" s="156"/>
      <c r="H57" s="85"/>
      <c r="I57" s="85"/>
      <c r="J57" s="85"/>
      <c r="K57" s="85"/>
      <c r="L57" s="156"/>
      <c r="M57" s="156"/>
      <c r="N57" s="156"/>
      <c r="O57" s="81">
        <f>COUNTA(C57:N57)</f>
        <v>0</v>
      </c>
      <c r="P57" s="47"/>
      <c r="Q57" s="47"/>
    </row>
    <row r="58" spans="1:17" s="46" customFormat="1" ht="20.25" customHeight="1">
      <c r="B58" s="82"/>
      <c r="C58" s="83"/>
      <c r="D58" s="84"/>
      <c r="E58" s="83"/>
      <c r="F58" s="156"/>
      <c r="G58" s="156"/>
      <c r="H58" s="85"/>
      <c r="I58" s="85"/>
      <c r="J58" s="85"/>
      <c r="K58" s="85"/>
      <c r="L58" s="156"/>
      <c r="M58" s="156"/>
      <c r="N58" s="156"/>
      <c r="O58" s="81">
        <f>COUNTA(C58:N58)</f>
        <v>0</v>
      </c>
      <c r="P58" s="47"/>
      <c r="Q58" s="47"/>
    </row>
    <row r="59" spans="1:17" s="46" customFormat="1" ht="20.25" customHeight="1">
      <c r="B59" s="82"/>
      <c r="C59" s="83"/>
      <c r="D59" s="84"/>
      <c r="E59" s="83"/>
      <c r="F59" s="156"/>
      <c r="G59" s="156"/>
      <c r="H59" s="85"/>
      <c r="I59" s="85"/>
      <c r="J59" s="85"/>
      <c r="K59" s="85"/>
      <c r="L59" s="156"/>
      <c r="M59" s="156"/>
      <c r="N59" s="156"/>
      <c r="O59" s="81"/>
      <c r="P59" s="47"/>
      <c r="Q59" s="47"/>
    </row>
    <row r="60" spans="1:17" s="46" customFormat="1">
      <c r="B60" s="82"/>
      <c r="C60" s="83"/>
      <c r="D60" s="84"/>
      <c r="E60" s="83"/>
      <c r="F60" s="156"/>
      <c r="G60" s="156"/>
      <c r="H60" s="85"/>
      <c r="I60" s="85"/>
      <c r="J60" s="85"/>
      <c r="K60" s="85"/>
      <c r="L60" s="156"/>
      <c r="M60" s="156"/>
      <c r="N60" s="156"/>
      <c r="O60" s="81"/>
      <c r="P60" s="47"/>
      <c r="Q60" s="47"/>
    </row>
    <row r="61" spans="1:17" s="46" customFormat="1">
      <c r="B61" s="82"/>
      <c r="C61" s="83"/>
      <c r="D61" s="84"/>
      <c r="E61" s="83"/>
      <c r="F61" s="156"/>
      <c r="G61" s="156"/>
      <c r="H61" s="85"/>
      <c r="I61" s="85"/>
      <c r="J61" s="85"/>
      <c r="K61" s="85"/>
      <c r="L61" s="156"/>
      <c r="M61" s="156"/>
      <c r="N61" s="156"/>
      <c r="O61" s="81"/>
      <c r="P61" s="47"/>
      <c r="Q61" s="47"/>
    </row>
    <row r="62" spans="1:17" s="46" customFormat="1" ht="18" customHeight="1">
      <c r="B62" s="82"/>
      <c r="C62" s="83"/>
      <c r="D62" s="84"/>
      <c r="E62" s="83"/>
      <c r="F62" s="156"/>
      <c r="G62" s="156"/>
      <c r="H62" s="85"/>
      <c r="I62" s="85"/>
      <c r="J62" s="85"/>
      <c r="K62" s="85"/>
      <c r="L62" s="156"/>
      <c r="M62" s="156"/>
      <c r="N62" s="156"/>
      <c r="O62" s="81"/>
      <c r="P62" s="47"/>
      <c r="Q62" s="47"/>
    </row>
    <row r="63" spans="1:17" s="46" customFormat="1" ht="23.25" customHeight="1">
      <c r="B63" s="82"/>
      <c r="C63" s="83"/>
      <c r="D63" s="84"/>
      <c r="E63" s="83"/>
      <c r="F63" s="156"/>
      <c r="G63" s="156"/>
      <c r="H63" s="85"/>
      <c r="I63" s="85"/>
      <c r="J63" s="85"/>
      <c r="K63" s="85"/>
      <c r="L63" s="156"/>
      <c r="M63" s="156"/>
      <c r="N63" s="156"/>
      <c r="O63" s="81"/>
      <c r="P63" s="47"/>
      <c r="Q63" s="47"/>
    </row>
    <row r="64" spans="1:17" s="46" customFormat="1" ht="27" customHeight="1">
      <c r="B64" s="82"/>
      <c r="C64" s="83"/>
      <c r="D64" s="84"/>
      <c r="E64" s="83"/>
      <c r="F64" s="156"/>
      <c r="G64" s="156"/>
      <c r="H64" s="85"/>
      <c r="I64" s="85"/>
      <c r="J64" s="85"/>
      <c r="K64" s="85"/>
      <c r="L64" s="156"/>
      <c r="M64" s="156"/>
      <c r="N64" s="156"/>
      <c r="O64" s="81"/>
      <c r="P64" s="47"/>
      <c r="Q64" s="47"/>
    </row>
    <row r="65" spans="2:18" s="46" customFormat="1" ht="21" customHeight="1">
      <c r="B65" s="82"/>
      <c r="C65" s="83"/>
      <c r="D65" s="84"/>
      <c r="E65" s="83"/>
      <c r="F65" s="156"/>
      <c r="G65" s="156"/>
      <c r="H65" s="85"/>
      <c r="I65" s="85"/>
      <c r="J65" s="85"/>
      <c r="K65" s="85"/>
      <c r="L65" s="156"/>
      <c r="M65" s="156"/>
      <c r="N65" s="156"/>
      <c r="O65" s="81"/>
      <c r="P65" s="47"/>
      <c r="Q65" s="47"/>
    </row>
    <row r="66" spans="2:18" s="46" customFormat="1">
      <c r="B66" s="82"/>
      <c r="C66" s="83"/>
      <c r="D66" s="84"/>
      <c r="E66" s="83"/>
      <c r="F66" s="156"/>
      <c r="G66" s="156"/>
      <c r="H66" s="85"/>
      <c r="I66" s="85"/>
      <c r="J66" s="85"/>
      <c r="K66" s="85"/>
      <c r="L66" s="156"/>
      <c r="M66" s="156"/>
      <c r="N66" s="156"/>
      <c r="O66" s="81"/>
      <c r="P66" s="47"/>
      <c r="Q66" s="47"/>
    </row>
    <row r="67" spans="2:18" s="46" customFormat="1">
      <c r="B67" s="82"/>
      <c r="C67" s="83"/>
      <c r="D67" s="84"/>
      <c r="E67" s="83"/>
      <c r="F67" s="156"/>
      <c r="G67" s="156"/>
      <c r="H67" s="85"/>
      <c r="I67" s="85"/>
      <c r="J67" s="85"/>
      <c r="K67" s="85"/>
      <c r="L67" s="156"/>
      <c r="M67" s="156"/>
      <c r="N67" s="156"/>
      <c r="O67" s="81"/>
      <c r="P67" s="47"/>
      <c r="Q67" s="47"/>
    </row>
    <row r="68" spans="2:18" s="46" customFormat="1">
      <c r="B68" s="82"/>
      <c r="C68" s="83"/>
      <c r="D68" s="84"/>
      <c r="E68" s="83"/>
      <c r="F68" s="156"/>
      <c r="G68" s="156"/>
      <c r="H68" s="85"/>
      <c r="I68" s="85"/>
      <c r="J68" s="85"/>
      <c r="K68" s="85"/>
      <c r="L68" s="156"/>
      <c r="M68" s="156"/>
      <c r="N68" s="156"/>
      <c r="O68" s="81"/>
      <c r="P68" s="47"/>
      <c r="Q68" s="47"/>
    </row>
    <row r="69" spans="2:18" s="46" customFormat="1">
      <c r="B69" s="82"/>
      <c r="C69" s="83"/>
      <c r="D69" s="84"/>
      <c r="E69" s="83"/>
      <c r="F69" s="156"/>
      <c r="G69" s="156"/>
      <c r="H69" s="85"/>
      <c r="I69" s="85"/>
      <c r="J69" s="85"/>
      <c r="K69" s="85"/>
      <c r="L69" s="156"/>
      <c r="M69" s="156"/>
      <c r="N69" s="156"/>
      <c r="O69" s="81"/>
      <c r="P69" s="47"/>
      <c r="Q69" s="47"/>
    </row>
    <row r="70" spans="2:18" s="46" customFormat="1">
      <c r="B70" s="82"/>
      <c r="C70" s="83"/>
      <c r="D70" s="84"/>
      <c r="E70" s="83"/>
      <c r="F70" s="156"/>
      <c r="G70" s="156"/>
      <c r="H70" s="85"/>
      <c r="I70" s="85"/>
      <c r="J70" s="85"/>
      <c r="K70" s="85"/>
      <c r="L70" s="156"/>
      <c r="M70" s="156"/>
      <c r="N70" s="156"/>
      <c r="O70" s="81"/>
      <c r="P70" s="47"/>
      <c r="Q70" s="47"/>
    </row>
    <row r="71" spans="2:18" s="46" customFormat="1">
      <c r="B71" s="82"/>
      <c r="C71" s="83"/>
      <c r="D71" s="84"/>
      <c r="E71" s="83"/>
      <c r="F71" s="156"/>
      <c r="G71" s="156"/>
      <c r="H71" s="85"/>
      <c r="I71" s="85"/>
      <c r="J71" s="85"/>
      <c r="K71" s="85"/>
      <c r="L71" s="156"/>
      <c r="M71" s="156"/>
      <c r="N71" s="156"/>
      <c r="O71" s="81"/>
      <c r="P71" s="47"/>
      <c r="Q71" s="47"/>
    </row>
    <row r="72" spans="2:18" s="46" customFormat="1">
      <c r="B72" s="82"/>
      <c r="C72" s="83"/>
      <c r="D72" s="84"/>
      <c r="E72" s="83"/>
      <c r="F72" s="156"/>
      <c r="G72" s="156"/>
      <c r="H72" s="85"/>
      <c r="I72" s="85"/>
      <c r="J72" s="85"/>
      <c r="K72" s="85"/>
      <c r="L72" s="156"/>
      <c r="M72" s="156"/>
      <c r="N72" s="156"/>
      <c r="O72" s="81"/>
      <c r="P72" s="47"/>
      <c r="Q72" s="47"/>
    </row>
    <row r="73" spans="2:18" s="46" customFormat="1">
      <c r="B73" s="82"/>
      <c r="C73" s="83"/>
      <c r="D73" s="84"/>
      <c r="E73" s="83"/>
      <c r="F73" s="156"/>
      <c r="G73" s="156"/>
      <c r="H73" s="85"/>
      <c r="I73" s="85"/>
      <c r="J73" s="85"/>
      <c r="K73" s="85"/>
      <c r="L73" s="156"/>
      <c r="M73" s="156"/>
      <c r="N73" s="156"/>
      <c r="O73" s="81"/>
      <c r="P73" s="47"/>
      <c r="Q73" s="47"/>
    </row>
    <row r="74" spans="2:18" s="46" customFormat="1">
      <c r="B74" s="82"/>
      <c r="C74" s="83"/>
      <c r="D74" s="84"/>
      <c r="E74" s="83"/>
      <c r="F74" s="156"/>
      <c r="G74" s="156"/>
      <c r="H74" s="85"/>
      <c r="I74" s="85"/>
      <c r="J74" s="85"/>
      <c r="K74" s="85"/>
      <c r="L74" s="156"/>
      <c r="M74" s="156"/>
      <c r="N74" s="156"/>
      <c r="O74" s="81"/>
      <c r="P74" s="47"/>
      <c r="Q74" s="47"/>
    </row>
    <row r="75" spans="2:18" s="46" customFormat="1">
      <c r="B75" s="82"/>
      <c r="C75" s="83"/>
      <c r="D75" s="84"/>
      <c r="E75" s="83"/>
      <c r="F75" s="156"/>
      <c r="G75" s="156"/>
      <c r="H75" s="85"/>
      <c r="I75" s="85"/>
      <c r="J75" s="85"/>
      <c r="K75" s="85"/>
      <c r="L75" s="156"/>
      <c r="M75" s="156"/>
      <c r="N75" s="156"/>
      <c r="O75" s="81"/>
      <c r="P75" s="47"/>
      <c r="Q75" s="47"/>
    </row>
    <row r="76" spans="2:18" s="46" customFormat="1">
      <c r="B76" s="82"/>
      <c r="C76" s="83"/>
      <c r="D76" s="84"/>
      <c r="E76" s="83"/>
      <c r="F76" s="156"/>
      <c r="G76" s="156"/>
      <c r="H76" s="85"/>
      <c r="I76" s="85"/>
      <c r="J76" s="85"/>
      <c r="K76" s="85"/>
      <c r="L76" s="156"/>
      <c r="M76" s="156"/>
      <c r="N76" s="156"/>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26" priority="1">
      <formula>"($C$31&gt;0.9)"</formula>
    </cfRule>
    <cfRule type="cellIs" dxfId="25" priority="2" operator="between">
      <formula>"$C$31=0.6"</formula>
      <formula>"$C$31=0.89"</formula>
    </cfRule>
    <cfRule type="expression" dxfId="24"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22.xml><?xml version="1.0" encoding="utf-8"?>
<worksheet xmlns="http://schemas.openxmlformats.org/spreadsheetml/2006/main" xmlns:r="http://schemas.openxmlformats.org/officeDocument/2006/relationships">
  <sheetPr codeName="Hoja12"/>
  <dimension ref="A1:T84"/>
  <sheetViews>
    <sheetView view="pageBreakPreview" topLeftCell="A31" zoomScale="70" zoomScaleNormal="100" zoomScaleSheetLayoutView="70" workbookViewId="0">
      <selection activeCell="F15" sqref="F15:O15"/>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90"/>
      <c r="D4" s="90"/>
      <c r="E4" s="90"/>
      <c r="F4" s="90"/>
      <c r="G4" s="90"/>
      <c r="H4" s="90"/>
      <c r="I4" s="90"/>
      <c r="J4" s="90"/>
      <c r="K4" s="90"/>
      <c r="L4" s="90"/>
      <c r="M4" s="25"/>
      <c r="N4" s="25"/>
      <c r="Q4" s="1"/>
    </row>
    <row r="5" spans="1:20" ht="33" customHeight="1">
      <c r="A5" s="1"/>
      <c r="B5" s="30" t="s">
        <v>9</v>
      </c>
      <c r="C5" s="264">
        <v>2012</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92</v>
      </c>
      <c r="D7" s="268"/>
      <c r="E7" s="26" t="s">
        <v>12</v>
      </c>
      <c r="F7" s="264" t="s">
        <v>104</v>
      </c>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93</v>
      </c>
      <c r="D9" s="268"/>
      <c r="E9" s="26" t="s">
        <v>65</v>
      </c>
      <c r="F9" s="266" t="s">
        <v>95</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96</v>
      </c>
      <c r="D11" s="268"/>
      <c r="E11" s="26" t="s">
        <v>66</v>
      </c>
      <c r="F11" s="271" t="s">
        <v>94</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97</v>
      </c>
      <c r="D13" s="268"/>
      <c r="E13" s="26" t="s">
        <v>67</v>
      </c>
      <c r="F13" s="272" t="s">
        <v>98</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51" customHeight="1">
      <c r="B15" s="78" t="s">
        <v>20</v>
      </c>
      <c r="C15" s="275" t="s">
        <v>150</v>
      </c>
      <c r="D15" s="275"/>
      <c r="E15" s="80" t="s">
        <v>68</v>
      </c>
      <c r="F15" s="276" t="s">
        <v>146</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87" t="s">
        <v>22</v>
      </c>
      <c r="E19" s="29" t="s">
        <v>23</v>
      </c>
      <c r="F19" s="29" t="s">
        <v>24</v>
      </c>
      <c r="G19" s="29" t="s">
        <v>72</v>
      </c>
      <c r="H19" s="290"/>
      <c r="I19" s="290"/>
      <c r="J19" s="291"/>
      <c r="K19" s="291"/>
    </row>
    <row r="20" spans="2:11" ht="126.75" customHeight="1">
      <c r="B20" s="65" t="s">
        <v>147</v>
      </c>
      <c r="C20" s="79">
        <v>0.2</v>
      </c>
      <c r="D20" s="68" t="s">
        <v>99</v>
      </c>
      <c r="E20" s="67">
        <v>100</v>
      </c>
      <c r="F20" s="67" t="s">
        <v>88</v>
      </c>
      <c r="G20" s="66" t="s">
        <v>82</v>
      </c>
      <c r="H20" s="69"/>
      <c r="I20" s="70">
        <v>126000000</v>
      </c>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83</v>
      </c>
      <c r="C26" s="62"/>
      <c r="D26" s="63"/>
      <c r="E26" s="63"/>
      <c r="F26" s="63"/>
      <c r="G26" s="63"/>
      <c r="H26" s="64"/>
    </row>
    <row r="27" spans="2:11" ht="51.75" customHeight="1" thickBot="1">
      <c r="B27" s="72" t="s">
        <v>84</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f>(C31/$I20)</f>
        <v>0</v>
      </c>
      <c r="D32" s="17">
        <f>(D31/$I20)+C32</f>
        <v>0</v>
      </c>
      <c r="E32" s="17">
        <f>(E31/$I20)+D32</f>
        <v>0</v>
      </c>
      <c r="F32" s="17">
        <f>(F31/$I20)+E32</f>
        <v>0</v>
      </c>
      <c r="G32" s="17">
        <f>(G31/$I20)+F32</f>
        <v>0</v>
      </c>
      <c r="H32" s="18">
        <f>(H31/$I20)+G32</f>
        <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88"/>
      <c r="K34" s="88"/>
      <c r="L34" s="296" t="s">
        <v>53</v>
      </c>
      <c r="M34" s="296"/>
      <c r="N34" s="296"/>
      <c r="O34" s="296"/>
    </row>
    <row r="35" spans="1:17" ht="12" customHeight="1">
      <c r="A35" s="1"/>
      <c r="B35" s="1"/>
      <c r="C35" s="9"/>
      <c r="D35" s="8"/>
      <c r="E35" s="8"/>
      <c r="F35" s="297" t="s">
        <v>49</v>
      </c>
      <c r="G35" s="485"/>
      <c r="H35" s="486"/>
      <c r="I35" s="486"/>
      <c r="J35" s="486"/>
      <c r="K35" s="487"/>
      <c r="L35" s="307"/>
      <c r="M35" s="308"/>
      <c r="N35" s="308"/>
      <c r="O35" s="309"/>
    </row>
    <row r="36" spans="1:17" ht="9" customHeight="1">
      <c r="A36" s="1"/>
      <c r="B36" s="1"/>
      <c r="C36" s="9"/>
      <c r="D36" s="1"/>
      <c r="E36" s="1"/>
      <c r="F36" s="297"/>
      <c r="G36" s="488"/>
      <c r="H36" s="489"/>
      <c r="I36" s="489"/>
      <c r="J36" s="489"/>
      <c r="K36" s="490"/>
      <c r="L36" s="310"/>
      <c r="M36" s="311"/>
      <c r="N36" s="311"/>
      <c r="O36" s="312"/>
      <c r="P36" s="1"/>
      <c r="Q36" s="1"/>
    </row>
    <row r="37" spans="1:17" ht="29.25" customHeight="1">
      <c r="A37" s="1"/>
      <c r="B37" s="1"/>
      <c r="C37" s="1"/>
      <c r="D37" s="1"/>
      <c r="E37" s="1"/>
      <c r="F37" s="297"/>
      <c r="G37" s="491"/>
      <c r="H37" s="492"/>
      <c r="I37" s="492"/>
      <c r="J37" s="492"/>
      <c r="K37" s="493"/>
      <c r="L37" s="313"/>
      <c r="M37" s="314"/>
      <c r="N37" s="314"/>
      <c r="O37" s="315"/>
      <c r="P37" s="1"/>
      <c r="Q37" s="1"/>
    </row>
    <row r="38" spans="1:17">
      <c r="A38" s="1"/>
      <c r="B38" s="1"/>
      <c r="C38" s="1"/>
      <c r="D38" s="1"/>
      <c r="E38" s="1"/>
      <c r="F38" s="297" t="s">
        <v>54</v>
      </c>
      <c r="G38" s="298"/>
      <c r="H38" s="299"/>
      <c r="I38" s="299"/>
      <c r="J38" s="299"/>
      <c r="K38" s="300"/>
      <c r="L38" s="316"/>
      <c r="M38" s="316"/>
      <c r="N38" s="316"/>
      <c r="O38" s="316"/>
      <c r="P38" s="1"/>
      <c r="Q38" s="1"/>
    </row>
    <row r="39" spans="1:17">
      <c r="A39" s="1"/>
      <c r="B39" s="1"/>
      <c r="C39" s="1"/>
      <c r="D39" s="1"/>
      <c r="E39" s="1"/>
      <c r="F39" s="297"/>
      <c r="G39" s="301"/>
      <c r="H39" s="302"/>
      <c r="I39" s="302"/>
      <c r="J39" s="302"/>
      <c r="K39" s="303"/>
      <c r="L39" s="316"/>
      <c r="M39" s="316"/>
      <c r="N39" s="316"/>
      <c r="O39" s="316"/>
      <c r="P39" s="1"/>
      <c r="Q39" s="1"/>
    </row>
    <row r="40" spans="1:17" ht="15" customHeight="1">
      <c r="A40" s="1"/>
      <c r="B40" s="1"/>
      <c r="C40" s="1"/>
      <c r="D40" s="1"/>
      <c r="E40" s="1"/>
      <c r="F40" s="297"/>
      <c r="G40" s="304"/>
      <c r="H40" s="305"/>
      <c r="I40" s="305"/>
      <c r="J40" s="305"/>
      <c r="K40" s="306"/>
      <c r="L40" s="316"/>
      <c r="M40" s="316"/>
      <c r="N40" s="316"/>
      <c r="O40" s="316"/>
      <c r="P40" s="1"/>
      <c r="Q40" s="1"/>
    </row>
    <row r="41" spans="1:17">
      <c r="A41" s="1"/>
      <c r="B41" s="1"/>
      <c r="C41" s="1"/>
      <c r="D41" s="1"/>
      <c r="E41" s="1"/>
      <c r="F41" s="297" t="s">
        <v>55</v>
      </c>
      <c r="G41" s="298"/>
      <c r="H41" s="317"/>
      <c r="I41" s="317"/>
      <c r="J41" s="317"/>
      <c r="K41" s="318"/>
      <c r="L41" s="298"/>
      <c r="M41" s="317"/>
      <c r="N41" s="317"/>
      <c r="O41" s="318"/>
      <c r="P41" s="1"/>
      <c r="Q41" s="1"/>
    </row>
    <row r="42" spans="1:17" ht="12" customHeight="1">
      <c r="A42" s="1"/>
      <c r="B42" s="1"/>
      <c r="C42" s="1"/>
      <c r="D42" s="1"/>
      <c r="E42" s="1"/>
      <c r="F42" s="297"/>
      <c r="G42" s="319"/>
      <c r="H42" s="320"/>
      <c r="I42" s="320"/>
      <c r="J42" s="320"/>
      <c r="K42" s="321"/>
      <c r="L42" s="319"/>
      <c r="M42" s="320"/>
      <c r="N42" s="320"/>
      <c r="O42" s="321"/>
      <c r="P42" s="1"/>
      <c r="Q42" s="1"/>
    </row>
    <row r="43" spans="1:17" ht="16.5" hidden="1" customHeight="1">
      <c r="A43" s="1"/>
      <c r="B43" s="1"/>
      <c r="C43" s="1"/>
      <c r="D43" s="1"/>
      <c r="E43" s="1"/>
      <c r="F43" s="297"/>
      <c r="G43" s="322"/>
      <c r="H43" s="323"/>
      <c r="I43" s="323"/>
      <c r="J43" s="323"/>
      <c r="K43" s="324"/>
      <c r="L43" s="322"/>
      <c r="M43" s="323"/>
      <c r="N43" s="323"/>
      <c r="O43" s="324"/>
      <c r="P43" s="1"/>
      <c r="Q43" s="1"/>
    </row>
    <row r="44" spans="1:17" ht="25.5" customHeight="1">
      <c r="A44" s="1"/>
      <c r="B44" s="1"/>
      <c r="C44" s="1"/>
      <c r="D44" s="1"/>
      <c r="E44" s="1"/>
      <c r="F44" s="297" t="s">
        <v>50</v>
      </c>
      <c r="G44" s="298" t="s">
        <v>113</v>
      </c>
      <c r="H44" s="317"/>
      <c r="I44" s="317"/>
      <c r="J44" s="317"/>
      <c r="K44" s="318"/>
      <c r="L44" s="325"/>
      <c r="M44" s="326"/>
      <c r="N44" s="326"/>
      <c r="O44" s="326"/>
      <c r="P44" s="1"/>
      <c r="Q44" s="1"/>
    </row>
    <row r="45" spans="1:17" ht="36.75" customHeight="1">
      <c r="A45" s="1"/>
      <c r="B45" s="1"/>
      <c r="C45" s="1"/>
      <c r="D45" s="1"/>
      <c r="E45" s="1"/>
      <c r="F45" s="297"/>
      <c r="G45" s="319"/>
      <c r="H45" s="320"/>
      <c r="I45" s="320"/>
      <c r="J45" s="320"/>
      <c r="K45" s="321"/>
      <c r="L45" s="326"/>
      <c r="M45" s="326"/>
      <c r="N45" s="326"/>
      <c r="O45" s="326"/>
      <c r="P45" s="1"/>
      <c r="Q45" s="1"/>
    </row>
    <row r="46" spans="1:17">
      <c r="A46" s="1"/>
      <c r="B46" s="1"/>
      <c r="C46" s="1"/>
      <c r="D46" s="1"/>
      <c r="E46" s="1"/>
      <c r="F46" s="297"/>
      <c r="G46" s="322"/>
      <c r="H46" s="323"/>
      <c r="I46" s="323"/>
      <c r="J46" s="323"/>
      <c r="K46" s="324"/>
      <c r="L46" s="326"/>
      <c r="M46" s="326"/>
      <c r="N46" s="326"/>
      <c r="O46" s="326"/>
      <c r="P46" s="1"/>
      <c r="Q46" s="1"/>
    </row>
    <row r="47" spans="1:17" ht="27.75" customHeight="1">
      <c r="A47" s="1"/>
      <c r="B47" s="1"/>
      <c r="C47" s="1"/>
      <c r="D47" s="1"/>
      <c r="E47" s="1"/>
      <c r="F47" s="297" t="s">
        <v>56</v>
      </c>
      <c r="G47" s="334" t="s">
        <v>152</v>
      </c>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51"/>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89" t="s">
        <v>31</v>
      </c>
      <c r="G56" s="89" t="s">
        <v>30</v>
      </c>
      <c r="H56" s="40" t="s">
        <v>32</v>
      </c>
      <c r="I56" s="40" t="s">
        <v>32</v>
      </c>
      <c r="J56" s="40" t="s">
        <v>31</v>
      </c>
      <c r="K56" s="40" t="s">
        <v>33</v>
      </c>
      <c r="L56" s="89" t="s">
        <v>34</v>
      </c>
      <c r="M56" s="89" t="s">
        <v>35</v>
      </c>
      <c r="N56" s="89" t="s">
        <v>36</v>
      </c>
      <c r="O56" s="333"/>
      <c r="P56" s="1"/>
      <c r="Q56" s="1"/>
    </row>
    <row r="57" spans="1:17" s="46" customFormat="1">
      <c r="B57" s="82" t="s">
        <v>86</v>
      </c>
      <c r="C57" s="83"/>
      <c r="D57" s="84"/>
      <c r="E57" s="83"/>
      <c r="F57" s="91"/>
      <c r="G57" s="91"/>
      <c r="H57" s="85"/>
      <c r="I57" s="85"/>
      <c r="J57" s="85"/>
      <c r="K57" s="85" t="s">
        <v>85</v>
      </c>
      <c r="L57" s="91"/>
      <c r="M57" s="91"/>
      <c r="N57" s="91"/>
      <c r="O57" s="81">
        <f>COUNTA(C57:N57)</f>
        <v>1</v>
      </c>
      <c r="P57" s="47"/>
      <c r="Q57" s="47"/>
    </row>
    <row r="58" spans="1:17" s="46" customFormat="1" ht="25.5">
      <c r="B58" s="82" t="s">
        <v>107</v>
      </c>
      <c r="C58" s="83"/>
      <c r="D58" s="84"/>
      <c r="E58" s="83"/>
      <c r="F58" s="91"/>
      <c r="G58" s="91"/>
      <c r="H58" s="85"/>
      <c r="I58" s="85"/>
      <c r="J58" s="85"/>
      <c r="K58" s="85" t="s">
        <v>85</v>
      </c>
      <c r="L58" s="92" t="s">
        <v>85</v>
      </c>
      <c r="M58" s="92" t="s">
        <v>85</v>
      </c>
      <c r="N58" s="91"/>
      <c r="O58" s="81">
        <f>COUNTA(C58:N58)</f>
        <v>3</v>
      </c>
      <c r="P58" s="47"/>
      <c r="Q58" s="47"/>
    </row>
    <row r="59" spans="1:17" s="46" customFormat="1">
      <c r="B59" s="82" t="s">
        <v>108</v>
      </c>
      <c r="C59" s="83"/>
      <c r="D59" s="84"/>
      <c r="E59" s="83"/>
      <c r="F59" s="91"/>
      <c r="G59" s="91"/>
      <c r="H59" s="85"/>
      <c r="I59" s="85"/>
      <c r="J59" s="85"/>
      <c r="K59" s="85" t="s">
        <v>85</v>
      </c>
      <c r="L59" s="92" t="s">
        <v>85</v>
      </c>
      <c r="M59" s="91"/>
      <c r="N59" s="91"/>
      <c r="O59" s="81"/>
      <c r="P59" s="47"/>
      <c r="Q59" s="47"/>
    </row>
    <row r="60" spans="1:17" s="46" customFormat="1">
      <c r="B60" s="82" t="s">
        <v>106</v>
      </c>
      <c r="C60" s="83"/>
      <c r="D60" s="84"/>
      <c r="E60" s="83"/>
      <c r="F60" s="91"/>
      <c r="G60" s="91"/>
      <c r="H60" s="85"/>
      <c r="I60" s="85"/>
      <c r="J60" s="85"/>
      <c r="K60" s="85" t="s">
        <v>85</v>
      </c>
      <c r="L60" s="92" t="s">
        <v>85</v>
      </c>
      <c r="M60" s="92" t="s">
        <v>85</v>
      </c>
      <c r="N60" s="91"/>
      <c r="O60" s="81"/>
      <c r="P60" s="47"/>
      <c r="Q60" s="47"/>
    </row>
    <row r="61" spans="1:17" s="46" customFormat="1">
      <c r="B61" s="82"/>
      <c r="C61" s="83"/>
      <c r="D61" s="84"/>
      <c r="E61" s="83"/>
      <c r="F61" s="91"/>
      <c r="G61" s="91"/>
      <c r="H61" s="85"/>
      <c r="I61" s="85"/>
      <c r="J61" s="85"/>
      <c r="K61" s="85"/>
      <c r="L61" s="91"/>
      <c r="M61" s="91"/>
      <c r="N61" s="91"/>
      <c r="O61" s="81"/>
      <c r="P61" s="47"/>
      <c r="Q61" s="47"/>
    </row>
    <row r="62" spans="1:17" s="46" customFormat="1">
      <c r="B62" s="82"/>
      <c r="C62" s="83"/>
      <c r="D62" s="84"/>
      <c r="E62" s="83"/>
      <c r="F62" s="91"/>
      <c r="G62" s="91"/>
      <c r="H62" s="85"/>
      <c r="I62" s="85"/>
      <c r="J62" s="85"/>
      <c r="K62" s="85"/>
      <c r="L62" s="91"/>
      <c r="M62" s="91"/>
      <c r="N62" s="91"/>
      <c r="O62" s="81"/>
      <c r="P62" s="47"/>
      <c r="Q62" s="47"/>
    </row>
    <row r="63" spans="1:17" s="46" customFormat="1">
      <c r="B63" s="82"/>
      <c r="C63" s="83"/>
      <c r="D63" s="84"/>
      <c r="E63" s="83"/>
      <c r="F63" s="91"/>
      <c r="G63" s="91"/>
      <c r="H63" s="85"/>
      <c r="I63" s="85"/>
      <c r="J63" s="85"/>
      <c r="K63" s="85"/>
      <c r="L63" s="91"/>
      <c r="M63" s="91"/>
      <c r="N63" s="91"/>
      <c r="O63" s="81"/>
      <c r="P63" s="47"/>
      <c r="Q63" s="47"/>
    </row>
    <row r="64" spans="1:17" s="46" customFormat="1">
      <c r="B64" s="82"/>
      <c r="C64" s="83"/>
      <c r="D64" s="84"/>
      <c r="E64" s="83"/>
      <c r="F64" s="91"/>
      <c r="G64" s="91"/>
      <c r="H64" s="85"/>
      <c r="I64" s="85"/>
      <c r="J64" s="85"/>
      <c r="K64" s="85"/>
      <c r="L64" s="91"/>
      <c r="M64" s="91"/>
      <c r="N64" s="91"/>
      <c r="O64" s="81"/>
      <c r="P64" s="47"/>
      <c r="Q64" s="47"/>
    </row>
    <row r="65" spans="2:18" s="46" customFormat="1">
      <c r="B65" s="82"/>
      <c r="C65" s="83"/>
      <c r="D65" s="84"/>
      <c r="E65" s="83"/>
      <c r="F65" s="91"/>
      <c r="G65" s="91"/>
      <c r="H65" s="85"/>
      <c r="I65" s="85"/>
      <c r="J65" s="85"/>
      <c r="K65" s="85"/>
      <c r="L65" s="91"/>
      <c r="M65" s="91"/>
      <c r="N65" s="91"/>
      <c r="O65" s="81"/>
      <c r="P65" s="47"/>
      <c r="Q65" s="47"/>
    </row>
    <row r="66" spans="2:18" s="46" customFormat="1">
      <c r="B66" s="82"/>
      <c r="C66" s="83"/>
      <c r="D66" s="84"/>
      <c r="E66" s="83"/>
      <c r="F66" s="91"/>
      <c r="G66" s="91"/>
      <c r="H66" s="85"/>
      <c r="I66" s="85"/>
      <c r="J66" s="85"/>
      <c r="K66" s="85"/>
      <c r="L66" s="91"/>
      <c r="M66" s="91"/>
      <c r="N66" s="91"/>
      <c r="O66" s="81"/>
      <c r="P66" s="47"/>
      <c r="Q66" s="47"/>
    </row>
    <row r="67" spans="2:18" s="46" customFormat="1">
      <c r="B67" s="82"/>
      <c r="C67" s="83"/>
      <c r="D67" s="84"/>
      <c r="E67" s="83"/>
      <c r="F67" s="91"/>
      <c r="G67" s="91"/>
      <c r="H67" s="85"/>
      <c r="I67" s="85"/>
      <c r="J67" s="85"/>
      <c r="K67" s="85"/>
      <c r="L67" s="91"/>
      <c r="M67" s="91"/>
      <c r="N67" s="91"/>
      <c r="O67" s="81"/>
      <c r="P67" s="47"/>
      <c r="Q67" s="47"/>
    </row>
    <row r="68" spans="2:18" s="46" customFormat="1">
      <c r="B68" s="82"/>
      <c r="C68" s="83"/>
      <c r="D68" s="84"/>
      <c r="E68" s="83"/>
      <c r="F68" s="91"/>
      <c r="G68" s="91"/>
      <c r="H68" s="85"/>
      <c r="I68" s="85"/>
      <c r="J68" s="85"/>
      <c r="K68" s="85"/>
      <c r="L68" s="91"/>
      <c r="M68" s="91"/>
      <c r="N68" s="91"/>
      <c r="O68" s="81"/>
      <c r="P68" s="47"/>
      <c r="Q68" s="47"/>
    </row>
    <row r="69" spans="2:18" s="46" customFormat="1">
      <c r="B69" s="82"/>
      <c r="C69" s="83"/>
      <c r="D69" s="84"/>
      <c r="E69" s="83"/>
      <c r="F69" s="91"/>
      <c r="G69" s="91"/>
      <c r="H69" s="85"/>
      <c r="I69" s="85"/>
      <c r="J69" s="85"/>
      <c r="K69" s="85"/>
      <c r="L69" s="91"/>
      <c r="M69" s="91"/>
      <c r="N69" s="91"/>
      <c r="O69" s="81"/>
      <c r="P69" s="47"/>
      <c r="Q69" s="47"/>
    </row>
    <row r="70" spans="2:18" s="46" customFormat="1">
      <c r="B70" s="82"/>
      <c r="C70" s="83"/>
      <c r="D70" s="84"/>
      <c r="E70" s="83"/>
      <c r="F70" s="91"/>
      <c r="G70" s="91"/>
      <c r="H70" s="85"/>
      <c r="I70" s="85"/>
      <c r="J70" s="85"/>
      <c r="K70" s="85"/>
      <c r="L70" s="91"/>
      <c r="M70" s="91"/>
      <c r="N70" s="91"/>
      <c r="O70" s="81"/>
      <c r="P70" s="47"/>
      <c r="Q70" s="47"/>
    </row>
    <row r="71" spans="2:18" s="46" customFormat="1">
      <c r="B71" s="82"/>
      <c r="C71" s="83"/>
      <c r="D71" s="84"/>
      <c r="E71" s="83"/>
      <c r="F71" s="91"/>
      <c r="G71" s="91"/>
      <c r="H71" s="85"/>
      <c r="I71" s="85"/>
      <c r="J71" s="85"/>
      <c r="K71" s="85"/>
      <c r="L71" s="91"/>
      <c r="M71" s="91"/>
      <c r="N71" s="91"/>
      <c r="O71" s="81"/>
      <c r="P71" s="47"/>
      <c r="Q71" s="47"/>
    </row>
    <row r="72" spans="2:18" s="46" customFormat="1">
      <c r="B72" s="82"/>
      <c r="C72" s="83"/>
      <c r="D72" s="84"/>
      <c r="E72" s="83"/>
      <c r="F72" s="91"/>
      <c r="G72" s="91"/>
      <c r="H72" s="85"/>
      <c r="I72" s="85"/>
      <c r="J72" s="85"/>
      <c r="K72" s="85"/>
      <c r="L72" s="91"/>
      <c r="M72" s="91"/>
      <c r="N72" s="91"/>
      <c r="O72" s="81"/>
      <c r="P72" s="47"/>
      <c r="Q72" s="47"/>
    </row>
    <row r="73" spans="2:18" s="46" customFormat="1">
      <c r="B73" s="82"/>
      <c r="C73" s="83"/>
      <c r="D73" s="84"/>
      <c r="E73" s="83"/>
      <c r="F73" s="91"/>
      <c r="G73" s="91"/>
      <c r="H73" s="85"/>
      <c r="I73" s="85"/>
      <c r="J73" s="85"/>
      <c r="K73" s="85"/>
      <c r="L73" s="91"/>
      <c r="M73" s="91"/>
      <c r="N73" s="91"/>
      <c r="O73" s="81"/>
      <c r="P73" s="47"/>
      <c r="Q73" s="47"/>
    </row>
    <row r="74" spans="2:18" s="46" customFormat="1">
      <c r="B74" s="82"/>
      <c r="C74" s="83"/>
      <c r="D74" s="84"/>
      <c r="E74" s="83"/>
      <c r="F74" s="91"/>
      <c r="G74" s="91"/>
      <c r="H74" s="85"/>
      <c r="I74" s="85"/>
      <c r="J74" s="85"/>
      <c r="K74" s="85"/>
      <c r="L74" s="91"/>
      <c r="M74" s="91"/>
      <c r="N74" s="91"/>
      <c r="O74" s="81"/>
      <c r="P74" s="47"/>
      <c r="Q74" s="47"/>
    </row>
    <row r="75" spans="2:18" s="46" customFormat="1">
      <c r="B75" s="82"/>
      <c r="C75" s="83"/>
      <c r="D75" s="84"/>
      <c r="E75" s="83"/>
      <c r="F75" s="91"/>
      <c r="G75" s="91"/>
      <c r="H75" s="85"/>
      <c r="I75" s="85"/>
      <c r="J75" s="85"/>
      <c r="K75" s="85"/>
      <c r="L75" s="91"/>
      <c r="M75" s="91"/>
      <c r="N75" s="91"/>
      <c r="O75" s="81"/>
      <c r="P75" s="47"/>
      <c r="Q75" s="47"/>
    </row>
    <row r="76" spans="2:18" s="46" customFormat="1">
      <c r="B76" s="82"/>
      <c r="C76" s="83"/>
      <c r="D76" s="84"/>
      <c r="E76" s="83"/>
      <c r="F76" s="91"/>
      <c r="G76" s="91"/>
      <c r="H76" s="85"/>
      <c r="I76" s="85"/>
      <c r="J76" s="85"/>
      <c r="K76" s="85"/>
      <c r="L76" s="91"/>
      <c r="M76" s="91"/>
      <c r="N76" s="91"/>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23" priority="1">
      <formula>"($C$31&gt;0.9)"</formula>
    </cfRule>
    <cfRule type="cellIs" dxfId="22" priority="2" operator="between">
      <formula>"$C$31=0.6"</formula>
      <formula>"$C$31=0.89"</formula>
    </cfRule>
    <cfRule type="expression" dxfId="21"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23.xml><?xml version="1.0" encoding="utf-8"?>
<worksheet xmlns="http://schemas.openxmlformats.org/spreadsheetml/2006/main" xmlns:r="http://schemas.openxmlformats.org/officeDocument/2006/relationships">
  <sheetPr codeName="Hoja13"/>
  <dimension ref="A1:T84"/>
  <sheetViews>
    <sheetView view="pageBreakPreview" zoomScale="70" zoomScaleNormal="100" zoomScaleSheetLayoutView="70" workbookViewId="0">
      <selection activeCell="L47" sqref="L47:O49"/>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90"/>
      <c r="D4" s="90"/>
      <c r="E4" s="90"/>
      <c r="F4" s="90"/>
      <c r="G4" s="90"/>
      <c r="H4" s="90"/>
      <c r="I4" s="90"/>
      <c r="J4" s="90"/>
      <c r="K4" s="90"/>
      <c r="L4" s="90"/>
      <c r="M4" s="25"/>
      <c r="N4" s="25"/>
      <c r="Q4" s="1"/>
    </row>
    <row r="5" spans="1:20" ht="33" customHeight="1">
      <c r="A5" s="1"/>
      <c r="B5" s="30" t="s">
        <v>9</v>
      </c>
      <c r="C5" s="264">
        <v>2012</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92</v>
      </c>
      <c r="D7" s="268"/>
      <c r="E7" s="26" t="s">
        <v>12</v>
      </c>
      <c r="F7" s="264" t="s">
        <v>104</v>
      </c>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93</v>
      </c>
      <c r="D9" s="268"/>
      <c r="E9" s="26" t="s">
        <v>65</v>
      </c>
      <c r="F9" s="266" t="s">
        <v>95</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96</v>
      </c>
      <c r="D11" s="268"/>
      <c r="E11" s="26" t="s">
        <v>66</v>
      </c>
      <c r="F11" s="271" t="s">
        <v>94</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97</v>
      </c>
      <c r="D13" s="268"/>
      <c r="E13" s="26" t="s">
        <v>67</v>
      </c>
      <c r="F13" s="272" t="s">
        <v>98</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51" customHeight="1">
      <c r="B15" s="78" t="s">
        <v>20</v>
      </c>
      <c r="C15" s="275" t="s">
        <v>150</v>
      </c>
      <c r="D15" s="275"/>
      <c r="E15" s="80" t="s">
        <v>68</v>
      </c>
      <c r="F15" s="276" t="s">
        <v>148</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87" t="s">
        <v>22</v>
      </c>
      <c r="E19" s="29" t="s">
        <v>23</v>
      </c>
      <c r="F19" s="29" t="s">
        <v>24</v>
      </c>
      <c r="G19" s="29" t="s">
        <v>72</v>
      </c>
      <c r="H19" s="290"/>
      <c r="I19" s="290"/>
      <c r="J19" s="291"/>
      <c r="K19" s="291"/>
    </row>
    <row r="20" spans="2:11" ht="126.75" customHeight="1">
      <c r="B20" s="65" t="s">
        <v>149</v>
      </c>
      <c r="C20" s="79">
        <v>0.2</v>
      </c>
      <c r="D20" s="68" t="s">
        <v>100</v>
      </c>
      <c r="E20" s="67">
        <v>100</v>
      </c>
      <c r="F20" s="67" t="s">
        <v>88</v>
      </c>
      <c r="G20" s="66" t="s">
        <v>82</v>
      </c>
      <c r="H20" s="69"/>
      <c r="I20" s="70">
        <v>100000000</v>
      </c>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83</v>
      </c>
      <c r="C26" s="62"/>
      <c r="D26" s="63"/>
      <c r="E26" s="63"/>
      <c r="F26" s="63"/>
      <c r="G26" s="63"/>
      <c r="H26" s="64"/>
    </row>
    <row r="27" spans="2:11" ht="51.75" customHeight="1" thickBot="1">
      <c r="B27" s="72" t="s">
        <v>84</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f>(C31/$I20)</f>
        <v>0</v>
      </c>
      <c r="D32" s="17">
        <f>(D31/$I20)+C32</f>
        <v>0</v>
      </c>
      <c r="E32" s="17">
        <f>(E31/$I20)+D32</f>
        <v>0</v>
      </c>
      <c r="F32" s="17">
        <f>(F31/$I20)+E32</f>
        <v>0</v>
      </c>
      <c r="G32" s="17">
        <f>(G31/$I20)+F32</f>
        <v>0</v>
      </c>
      <c r="H32" s="18">
        <f>(H31/$I20)+G32</f>
        <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88"/>
      <c r="K34" s="88"/>
      <c r="L34" s="296" t="s">
        <v>53</v>
      </c>
      <c r="M34" s="296"/>
      <c r="N34" s="296"/>
      <c r="O34" s="296"/>
    </row>
    <row r="35" spans="1:17" ht="12" customHeight="1">
      <c r="A35" s="1"/>
      <c r="B35" s="1"/>
      <c r="C35" s="9"/>
      <c r="D35" s="8"/>
      <c r="E35" s="8"/>
      <c r="F35" s="297" t="s">
        <v>49</v>
      </c>
      <c r="G35" s="485"/>
      <c r="H35" s="486"/>
      <c r="I35" s="486"/>
      <c r="J35" s="486"/>
      <c r="K35" s="487"/>
      <c r="L35" s="307"/>
      <c r="M35" s="308"/>
      <c r="N35" s="308"/>
      <c r="O35" s="309"/>
    </row>
    <row r="36" spans="1:17" ht="9" customHeight="1">
      <c r="A36" s="1"/>
      <c r="B36" s="1"/>
      <c r="C36" s="9"/>
      <c r="D36" s="1"/>
      <c r="E36" s="1"/>
      <c r="F36" s="297"/>
      <c r="G36" s="488"/>
      <c r="H36" s="489"/>
      <c r="I36" s="489"/>
      <c r="J36" s="489"/>
      <c r="K36" s="490"/>
      <c r="L36" s="310"/>
      <c r="M36" s="311"/>
      <c r="N36" s="311"/>
      <c r="O36" s="312"/>
      <c r="P36" s="1"/>
      <c r="Q36" s="1"/>
    </row>
    <row r="37" spans="1:17" ht="29.25" customHeight="1">
      <c r="A37" s="1"/>
      <c r="B37" s="1"/>
      <c r="C37" s="1"/>
      <c r="D37" s="1"/>
      <c r="E37" s="1"/>
      <c r="F37" s="297"/>
      <c r="G37" s="491"/>
      <c r="H37" s="492"/>
      <c r="I37" s="492"/>
      <c r="J37" s="492"/>
      <c r="K37" s="493"/>
      <c r="L37" s="313"/>
      <c r="M37" s="314"/>
      <c r="N37" s="314"/>
      <c r="O37" s="315"/>
      <c r="P37" s="1"/>
      <c r="Q37" s="1"/>
    </row>
    <row r="38" spans="1:17">
      <c r="A38" s="1"/>
      <c r="B38" s="1"/>
      <c r="C38" s="1"/>
      <c r="D38" s="1"/>
      <c r="E38" s="1"/>
      <c r="F38" s="297" t="s">
        <v>54</v>
      </c>
      <c r="G38" s="298"/>
      <c r="H38" s="299"/>
      <c r="I38" s="299"/>
      <c r="J38" s="299"/>
      <c r="K38" s="300"/>
      <c r="L38" s="316"/>
      <c r="M38" s="316"/>
      <c r="N38" s="316"/>
      <c r="O38" s="316"/>
      <c r="P38" s="1"/>
      <c r="Q38" s="1"/>
    </row>
    <row r="39" spans="1:17">
      <c r="A39" s="1"/>
      <c r="B39" s="1"/>
      <c r="C39" s="1"/>
      <c r="D39" s="1"/>
      <c r="E39" s="1"/>
      <c r="F39" s="297"/>
      <c r="G39" s="301"/>
      <c r="H39" s="302"/>
      <c r="I39" s="302"/>
      <c r="J39" s="302"/>
      <c r="K39" s="303"/>
      <c r="L39" s="316"/>
      <c r="M39" s="316"/>
      <c r="N39" s="316"/>
      <c r="O39" s="316"/>
      <c r="P39" s="1"/>
      <c r="Q39" s="1"/>
    </row>
    <row r="40" spans="1:17" ht="15" customHeight="1">
      <c r="A40" s="1"/>
      <c r="B40" s="1"/>
      <c r="C40" s="1"/>
      <c r="D40" s="1"/>
      <c r="E40" s="1"/>
      <c r="F40" s="297"/>
      <c r="G40" s="304"/>
      <c r="H40" s="305"/>
      <c r="I40" s="305"/>
      <c r="J40" s="305"/>
      <c r="K40" s="306"/>
      <c r="L40" s="316"/>
      <c r="M40" s="316"/>
      <c r="N40" s="316"/>
      <c r="O40" s="316"/>
      <c r="P40" s="1"/>
      <c r="Q40" s="1"/>
    </row>
    <row r="41" spans="1:17">
      <c r="A41" s="1"/>
      <c r="B41" s="1"/>
      <c r="C41" s="1"/>
      <c r="D41" s="1"/>
      <c r="E41" s="1"/>
      <c r="F41" s="297" t="s">
        <v>55</v>
      </c>
      <c r="G41" s="298"/>
      <c r="H41" s="317"/>
      <c r="I41" s="317"/>
      <c r="J41" s="317"/>
      <c r="K41" s="318"/>
      <c r="L41" s="298"/>
      <c r="M41" s="317"/>
      <c r="N41" s="317"/>
      <c r="O41" s="318"/>
      <c r="P41" s="1"/>
      <c r="Q41" s="1"/>
    </row>
    <row r="42" spans="1:17">
      <c r="A42" s="1"/>
      <c r="B42" s="1"/>
      <c r="C42" s="1"/>
      <c r="D42" s="1"/>
      <c r="E42" s="1"/>
      <c r="F42" s="297"/>
      <c r="G42" s="319"/>
      <c r="H42" s="320"/>
      <c r="I42" s="320"/>
      <c r="J42" s="320"/>
      <c r="K42" s="321"/>
      <c r="L42" s="319"/>
      <c r="M42" s="320"/>
      <c r="N42" s="320"/>
      <c r="O42" s="321"/>
      <c r="P42" s="1"/>
      <c r="Q42" s="1"/>
    </row>
    <row r="43" spans="1:17" ht="16.5" customHeight="1">
      <c r="A43" s="1"/>
      <c r="B43" s="1"/>
      <c r="C43" s="1"/>
      <c r="D43" s="1"/>
      <c r="E43" s="1"/>
      <c r="F43" s="297"/>
      <c r="G43" s="322"/>
      <c r="H43" s="323"/>
      <c r="I43" s="323"/>
      <c r="J43" s="323"/>
      <c r="K43" s="324"/>
      <c r="L43" s="322"/>
      <c r="M43" s="323"/>
      <c r="N43" s="323"/>
      <c r="O43" s="324"/>
      <c r="P43" s="1"/>
      <c r="Q43" s="1"/>
    </row>
    <row r="44" spans="1:17" ht="34.5" customHeight="1">
      <c r="A44" s="1"/>
      <c r="B44" s="1"/>
      <c r="C44" s="1"/>
      <c r="D44" s="1"/>
      <c r="E44" s="1"/>
      <c r="F44" s="297" t="s">
        <v>50</v>
      </c>
      <c r="G44" s="298" t="s">
        <v>114</v>
      </c>
      <c r="H44" s="317"/>
      <c r="I44" s="317"/>
      <c r="J44" s="317"/>
      <c r="K44" s="318"/>
      <c r="L44" s="325"/>
      <c r="M44" s="326"/>
      <c r="N44" s="326"/>
      <c r="O44" s="326"/>
      <c r="P44" s="1"/>
      <c r="Q44" s="1"/>
    </row>
    <row r="45" spans="1:17">
      <c r="A45" s="1"/>
      <c r="B45" s="1"/>
      <c r="C45" s="1"/>
      <c r="D45" s="1"/>
      <c r="E45" s="1"/>
      <c r="F45" s="297"/>
      <c r="G45" s="319"/>
      <c r="H45" s="320"/>
      <c r="I45" s="320"/>
      <c r="J45" s="320"/>
      <c r="K45" s="321"/>
      <c r="L45" s="326"/>
      <c r="M45" s="326"/>
      <c r="N45" s="326"/>
      <c r="O45" s="326"/>
      <c r="P45" s="1"/>
      <c r="Q45" s="1"/>
    </row>
    <row r="46" spans="1:17">
      <c r="A46" s="1"/>
      <c r="B46" s="1"/>
      <c r="C46" s="1"/>
      <c r="D46" s="1"/>
      <c r="E46" s="1"/>
      <c r="F46" s="297"/>
      <c r="G46" s="322"/>
      <c r="H46" s="323"/>
      <c r="I46" s="323"/>
      <c r="J46" s="323"/>
      <c r="K46" s="324"/>
      <c r="L46" s="326"/>
      <c r="M46" s="326"/>
      <c r="N46" s="326"/>
      <c r="O46" s="326"/>
      <c r="P46" s="1"/>
      <c r="Q46" s="1"/>
    </row>
    <row r="47" spans="1:17">
      <c r="A47" s="1"/>
      <c r="B47" s="1"/>
      <c r="C47" s="1"/>
      <c r="D47" s="1"/>
      <c r="E47" s="1"/>
      <c r="F47" s="297" t="s">
        <v>56</v>
      </c>
      <c r="G47" s="334" t="s">
        <v>153</v>
      </c>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51"/>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89" t="s">
        <v>31</v>
      </c>
      <c r="G56" s="89" t="s">
        <v>30</v>
      </c>
      <c r="H56" s="40" t="s">
        <v>32</v>
      </c>
      <c r="I56" s="40" t="s">
        <v>32</v>
      </c>
      <c r="J56" s="40" t="s">
        <v>31</v>
      </c>
      <c r="K56" s="40" t="s">
        <v>33</v>
      </c>
      <c r="L56" s="89" t="s">
        <v>34</v>
      </c>
      <c r="M56" s="89" t="s">
        <v>35</v>
      </c>
      <c r="N56" s="89" t="s">
        <v>36</v>
      </c>
      <c r="O56" s="333"/>
      <c r="P56" s="1"/>
      <c r="Q56" s="1"/>
    </row>
    <row r="57" spans="1:17" s="46" customFormat="1">
      <c r="B57" s="82" t="s">
        <v>86</v>
      </c>
      <c r="C57" s="83"/>
      <c r="D57" s="84"/>
      <c r="E57" s="83"/>
      <c r="F57" s="91"/>
      <c r="G57" s="91"/>
      <c r="H57" s="85"/>
      <c r="I57" s="85"/>
      <c r="J57" s="85"/>
      <c r="K57" s="85" t="s">
        <v>85</v>
      </c>
      <c r="L57" s="91"/>
      <c r="M57" s="91"/>
      <c r="N57" s="91"/>
      <c r="O57" s="81">
        <f>COUNTA(C57:N57)</f>
        <v>1</v>
      </c>
      <c r="P57" s="47"/>
      <c r="Q57" s="47"/>
    </row>
    <row r="58" spans="1:17" s="46" customFormat="1">
      <c r="B58" s="82" t="s">
        <v>109</v>
      </c>
      <c r="C58" s="83"/>
      <c r="D58" s="84"/>
      <c r="E58" s="83"/>
      <c r="F58" s="91"/>
      <c r="G58" s="91"/>
      <c r="H58" s="85"/>
      <c r="I58" s="85"/>
      <c r="J58" s="85"/>
      <c r="K58" s="85" t="s">
        <v>85</v>
      </c>
      <c r="L58" s="92" t="s">
        <v>85</v>
      </c>
      <c r="M58" s="91"/>
      <c r="N58" s="91"/>
      <c r="O58" s="81">
        <f>COUNTA(C58:N58)</f>
        <v>2</v>
      </c>
      <c r="P58" s="47"/>
      <c r="Q58" s="47"/>
    </row>
    <row r="59" spans="1:17" s="46" customFormat="1">
      <c r="B59" s="82" t="s">
        <v>110</v>
      </c>
      <c r="C59" s="83"/>
      <c r="D59" s="84"/>
      <c r="E59" s="83"/>
      <c r="F59" s="91"/>
      <c r="G59" s="91"/>
      <c r="H59" s="85"/>
      <c r="I59" s="85"/>
      <c r="J59" s="85"/>
      <c r="K59" s="85" t="s">
        <v>85</v>
      </c>
      <c r="L59" s="91"/>
      <c r="M59" s="91"/>
      <c r="N59" s="91"/>
      <c r="O59" s="81"/>
      <c r="P59" s="47"/>
      <c r="Q59" s="47"/>
    </row>
    <row r="60" spans="1:17" s="46" customFormat="1">
      <c r="B60" s="82" t="s">
        <v>111</v>
      </c>
      <c r="C60" s="83"/>
      <c r="D60" s="84"/>
      <c r="E60" s="83"/>
      <c r="F60" s="91"/>
      <c r="G60" s="91"/>
      <c r="H60" s="85"/>
      <c r="I60" s="85"/>
      <c r="J60" s="85"/>
      <c r="K60" s="85"/>
      <c r="L60" s="92" t="s">
        <v>85</v>
      </c>
      <c r="M60" s="91"/>
      <c r="N60" s="91"/>
      <c r="O60" s="81"/>
      <c r="P60" s="47"/>
      <c r="Q60" s="47"/>
    </row>
    <row r="61" spans="1:17" s="46" customFormat="1">
      <c r="B61" s="82" t="s">
        <v>91</v>
      </c>
      <c r="C61" s="83"/>
      <c r="D61" s="84"/>
      <c r="E61" s="83"/>
      <c r="F61" s="91"/>
      <c r="G61" s="91"/>
      <c r="H61" s="85"/>
      <c r="I61" s="85"/>
      <c r="J61" s="85"/>
      <c r="K61" s="85"/>
      <c r="L61" s="92" t="s">
        <v>85</v>
      </c>
      <c r="M61" s="91"/>
      <c r="N61" s="91"/>
      <c r="O61" s="81"/>
      <c r="P61" s="47"/>
      <c r="Q61" s="47"/>
    </row>
    <row r="62" spans="1:17" s="46" customFormat="1">
      <c r="B62" s="82"/>
      <c r="C62" s="83"/>
      <c r="D62" s="84"/>
      <c r="E62" s="83"/>
      <c r="F62" s="91"/>
      <c r="G62" s="91"/>
      <c r="H62" s="85"/>
      <c r="I62" s="85"/>
      <c r="J62" s="85"/>
      <c r="K62" s="85"/>
      <c r="L62" s="91"/>
      <c r="M62" s="91"/>
      <c r="N62" s="91"/>
      <c r="O62" s="81"/>
      <c r="P62" s="47"/>
      <c r="Q62" s="47"/>
    </row>
    <row r="63" spans="1:17" s="46" customFormat="1">
      <c r="B63" s="82"/>
      <c r="C63" s="83"/>
      <c r="D63" s="84"/>
      <c r="E63" s="83"/>
      <c r="F63" s="91"/>
      <c r="G63" s="91"/>
      <c r="H63" s="85"/>
      <c r="I63" s="85"/>
      <c r="J63" s="85"/>
      <c r="K63" s="85"/>
      <c r="L63" s="91"/>
      <c r="M63" s="91"/>
      <c r="N63" s="91"/>
      <c r="O63" s="81"/>
      <c r="P63" s="47"/>
      <c r="Q63" s="47"/>
    </row>
    <row r="64" spans="1:17" s="46" customFormat="1">
      <c r="B64" s="82"/>
      <c r="C64" s="83"/>
      <c r="D64" s="84"/>
      <c r="E64" s="83"/>
      <c r="F64" s="91"/>
      <c r="G64" s="91"/>
      <c r="H64" s="85"/>
      <c r="I64" s="85"/>
      <c r="J64" s="85"/>
      <c r="K64" s="85"/>
      <c r="L64" s="91"/>
      <c r="M64" s="91"/>
      <c r="N64" s="91"/>
      <c r="O64" s="81"/>
      <c r="P64" s="47"/>
      <c r="Q64" s="47"/>
    </row>
    <row r="65" spans="2:18" s="46" customFormat="1">
      <c r="B65" s="82"/>
      <c r="C65" s="83"/>
      <c r="D65" s="84"/>
      <c r="E65" s="83"/>
      <c r="F65" s="91"/>
      <c r="G65" s="91"/>
      <c r="H65" s="85"/>
      <c r="I65" s="85"/>
      <c r="J65" s="85"/>
      <c r="K65" s="85"/>
      <c r="L65" s="91"/>
      <c r="M65" s="91"/>
      <c r="N65" s="91"/>
      <c r="O65" s="81"/>
      <c r="P65" s="47"/>
      <c r="Q65" s="47"/>
    </row>
    <row r="66" spans="2:18" s="46" customFormat="1">
      <c r="B66" s="82"/>
      <c r="C66" s="83"/>
      <c r="D66" s="84"/>
      <c r="E66" s="83"/>
      <c r="F66" s="91"/>
      <c r="G66" s="91"/>
      <c r="H66" s="85"/>
      <c r="I66" s="85"/>
      <c r="J66" s="85"/>
      <c r="K66" s="85"/>
      <c r="L66" s="91"/>
      <c r="M66" s="91"/>
      <c r="N66" s="91"/>
      <c r="O66" s="81"/>
      <c r="P66" s="47"/>
      <c r="Q66" s="47"/>
    </row>
    <row r="67" spans="2:18" s="46" customFormat="1">
      <c r="B67" s="82"/>
      <c r="C67" s="83"/>
      <c r="D67" s="84"/>
      <c r="E67" s="83"/>
      <c r="F67" s="91"/>
      <c r="G67" s="91"/>
      <c r="H67" s="85"/>
      <c r="I67" s="85"/>
      <c r="J67" s="85"/>
      <c r="K67" s="85"/>
      <c r="L67" s="91"/>
      <c r="M67" s="91"/>
      <c r="N67" s="91"/>
      <c r="O67" s="81"/>
      <c r="P67" s="47"/>
      <c r="Q67" s="47"/>
    </row>
    <row r="68" spans="2:18" s="46" customFormat="1">
      <c r="B68" s="82"/>
      <c r="C68" s="83"/>
      <c r="D68" s="84"/>
      <c r="E68" s="83"/>
      <c r="F68" s="91"/>
      <c r="G68" s="91"/>
      <c r="H68" s="85"/>
      <c r="I68" s="85"/>
      <c r="J68" s="85"/>
      <c r="K68" s="85"/>
      <c r="L68" s="91"/>
      <c r="M68" s="91"/>
      <c r="N68" s="91"/>
      <c r="O68" s="81"/>
      <c r="P68" s="47"/>
      <c r="Q68" s="47"/>
    </row>
    <row r="69" spans="2:18" s="46" customFormat="1">
      <c r="B69" s="82"/>
      <c r="C69" s="83"/>
      <c r="D69" s="84"/>
      <c r="E69" s="83"/>
      <c r="F69" s="91"/>
      <c r="G69" s="91"/>
      <c r="H69" s="85"/>
      <c r="I69" s="85"/>
      <c r="J69" s="85"/>
      <c r="K69" s="85"/>
      <c r="L69" s="91"/>
      <c r="M69" s="91"/>
      <c r="N69" s="91"/>
      <c r="O69" s="81"/>
      <c r="P69" s="47"/>
      <c r="Q69" s="47"/>
    </row>
    <row r="70" spans="2:18" s="46" customFormat="1">
      <c r="B70" s="82"/>
      <c r="C70" s="83"/>
      <c r="D70" s="84"/>
      <c r="E70" s="83"/>
      <c r="F70" s="91"/>
      <c r="G70" s="91"/>
      <c r="H70" s="85"/>
      <c r="I70" s="85"/>
      <c r="J70" s="85"/>
      <c r="K70" s="85"/>
      <c r="L70" s="91"/>
      <c r="M70" s="91"/>
      <c r="N70" s="91"/>
      <c r="O70" s="81"/>
      <c r="P70" s="47"/>
      <c r="Q70" s="47"/>
    </row>
    <row r="71" spans="2:18" s="46" customFormat="1">
      <c r="B71" s="82"/>
      <c r="C71" s="83"/>
      <c r="D71" s="84"/>
      <c r="E71" s="83"/>
      <c r="F71" s="91"/>
      <c r="G71" s="91"/>
      <c r="H71" s="85"/>
      <c r="I71" s="85"/>
      <c r="J71" s="85"/>
      <c r="K71" s="85"/>
      <c r="L71" s="91"/>
      <c r="M71" s="91"/>
      <c r="N71" s="91"/>
      <c r="O71" s="81"/>
      <c r="P71" s="47"/>
      <c r="Q71" s="47"/>
    </row>
    <row r="72" spans="2:18" s="46" customFormat="1">
      <c r="B72" s="82"/>
      <c r="C72" s="83"/>
      <c r="D72" s="84"/>
      <c r="E72" s="83"/>
      <c r="F72" s="91"/>
      <c r="G72" s="91"/>
      <c r="H72" s="85"/>
      <c r="I72" s="85"/>
      <c r="J72" s="85"/>
      <c r="K72" s="85"/>
      <c r="L72" s="91"/>
      <c r="M72" s="91"/>
      <c r="N72" s="91"/>
      <c r="O72" s="81"/>
      <c r="P72" s="47"/>
      <c r="Q72" s="47"/>
    </row>
    <row r="73" spans="2:18" s="46" customFormat="1">
      <c r="B73" s="82"/>
      <c r="C73" s="83"/>
      <c r="D73" s="84"/>
      <c r="E73" s="83"/>
      <c r="F73" s="91"/>
      <c r="G73" s="91"/>
      <c r="H73" s="85"/>
      <c r="I73" s="85"/>
      <c r="J73" s="85"/>
      <c r="K73" s="85"/>
      <c r="L73" s="91"/>
      <c r="M73" s="91"/>
      <c r="N73" s="91"/>
      <c r="O73" s="81"/>
      <c r="P73" s="47"/>
      <c r="Q73" s="47"/>
    </row>
    <row r="74" spans="2:18" s="46" customFormat="1">
      <c r="B74" s="82"/>
      <c r="C74" s="83"/>
      <c r="D74" s="84"/>
      <c r="E74" s="83"/>
      <c r="F74" s="91"/>
      <c r="G74" s="91"/>
      <c r="H74" s="85"/>
      <c r="I74" s="85"/>
      <c r="J74" s="85"/>
      <c r="K74" s="85"/>
      <c r="L74" s="91"/>
      <c r="M74" s="91"/>
      <c r="N74" s="91"/>
      <c r="O74" s="81"/>
      <c r="P74" s="47"/>
      <c r="Q74" s="47"/>
    </row>
    <row r="75" spans="2:18" s="46" customFormat="1">
      <c r="B75" s="82"/>
      <c r="C75" s="83"/>
      <c r="D75" s="84"/>
      <c r="E75" s="83"/>
      <c r="F75" s="91"/>
      <c r="G75" s="91"/>
      <c r="H75" s="85"/>
      <c r="I75" s="85"/>
      <c r="J75" s="85"/>
      <c r="K75" s="85"/>
      <c r="L75" s="91"/>
      <c r="M75" s="91"/>
      <c r="N75" s="91"/>
      <c r="O75" s="81"/>
      <c r="P75" s="47"/>
      <c r="Q75" s="47"/>
    </row>
    <row r="76" spans="2:18" s="46" customFormat="1">
      <c r="B76" s="82"/>
      <c r="C76" s="83"/>
      <c r="D76" s="84"/>
      <c r="E76" s="83"/>
      <c r="F76" s="91"/>
      <c r="G76" s="91"/>
      <c r="H76" s="85"/>
      <c r="I76" s="85"/>
      <c r="J76" s="85"/>
      <c r="K76" s="85"/>
      <c r="L76" s="91"/>
      <c r="M76" s="91"/>
      <c r="N76" s="91"/>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20" priority="1">
      <formula>"($C$31&gt;0.9)"</formula>
    </cfRule>
    <cfRule type="cellIs" dxfId="19" priority="2" operator="between">
      <formula>"$C$31=0.6"</formula>
      <formula>"$C$31=0.89"</formula>
    </cfRule>
    <cfRule type="expression" dxfId="18"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24.xml><?xml version="1.0" encoding="utf-8"?>
<worksheet xmlns="http://schemas.openxmlformats.org/spreadsheetml/2006/main" xmlns:r="http://schemas.openxmlformats.org/officeDocument/2006/relationships">
  <sheetPr codeName="Hoja14"/>
  <dimension ref="A1:T76"/>
  <sheetViews>
    <sheetView view="pageBreakPreview" topLeftCell="A7" zoomScale="73" zoomScaleNormal="100" zoomScaleSheetLayoutView="73" workbookViewId="0">
      <selection activeCell="G20" sqref="G20"/>
    </sheetView>
  </sheetViews>
  <sheetFormatPr baseColWidth="10" defaultRowHeight="12.75"/>
  <cols>
    <col min="1" max="1" width="1.7109375" style="2" customWidth="1"/>
    <col min="2" max="2" width="28.85546875" style="2" customWidth="1"/>
    <col min="3" max="3" width="18.5703125" style="2" customWidth="1"/>
    <col min="4" max="4" width="21.42578125" style="2" customWidth="1"/>
    <col min="5" max="5" width="18.8554687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21.75" customHeight="1">
      <c r="A1" s="1"/>
      <c r="B1" s="248"/>
      <c r="C1" s="502" t="s">
        <v>46</v>
      </c>
      <c r="D1" s="503"/>
      <c r="E1" s="503"/>
      <c r="F1" s="503"/>
      <c r="G1" s="503"/>
      <c r="H1" s="503"/>
      <c r="I1" s="503"/>
      <c r="J1" s="503"/>
      <c r="K1" s="503"/>
      <c r="L1" s="504"/>
      <c r="M1" s="505" t="s">
        <v>47</v>
      </c>
      <c r="N1" s="505"/>
      <c r="O1" s="505"/>
      <c r="Q1" s="1"/>
    </row>
    <row r="2" spans="1:20" ht="15" customHeight="1">
      <c r="A2" s="1"/>
      <c r="B2" s="248"/>
      <c r="C2" s="506" t="s">
        <v>48</v>
      </c>
      <c r="D2" s="507"/>
      <c r="E2" s="507"/>
      <c r="F2" s="507"/>
      <c r="G2" s="507"/>
      <c r="H2" s="507"/>
      <c r="I2" s="507"/>
      <c r="J2" s="507"/>
      <c r="K2" s="507"/>
      <c r="L2" s="508"/>
      <c r="M2" s="512" t="s">
        <v>0</v>
      </c>
      <c r="N2" s="512"/>
      <c r="O2" s="512"/>
      <c r="Q2" s="1"/>
    </row>
    <row r="3" spans="1:20" ht="15" customHeight="1">
      <c r="A3" s="1"/>
      <c r="B3" s="248"/>
      <c r="C3" s="509"/>
      <c r="D3" s="510"/>
      <c r="E3" s="510"/>
      <c r="F3" s="510"/>
      <c r="G3" s="510"/>
      <c r="H3" s="510"/>
      <c r="I3" s="510"/>
      <c r="J3" s="510"/>
      <c r="K3" s="510"/>
      <c r="L3" s="511"/>
      <c r="M3" s="513" t="s">
        <v>1</v>
      </c>
      <c r="N3" s="513"/>
      <c r="O3" s="513"/>
      <c r="Q3" s="1"/>
    </row>
    <row r="4" spans="1:20" ht="15" customHeight="1">
      <c r="A4" s="1"/>
      <c r="B4" s="10"/>
      <c r="C4" s="3"/>
      <c r="D4" s="3"/>
      <c r="E4" s="3"/>
      <c r="F4" s="3"/>
      <c r="G4" s="3"/>
      <c r="H4" s="3"/>
      <c r="I4" s="3"/>
      <c r="J4" s="3"/>
      <c r="K4" s="3"/>
      <c r="L4" s="3"/>
      <c r="M4" s="25"/>
      <c r="N4" s="25"/>
      <c r="Q4" s="1"/>
    </row>
    <row r="5" spans="1:20" ht="33" customHeight="1">
      <c r="A5" s="1"/>
      <c r="B5" s="30" t="s">
        <v>9</v>
      </c>
      <c r="C5" s="499" t="e">
        <f>#REF!</f>
        <v>#REF!</v>
      </c>
      <c r="D5" s="265"/>
      <c r="E5" s="26" t="s">
        <v>10</v>
      </c>
      <c r="F5" s="500" t="e">
        <f>#REF!</f>
        <v>#REF!</v>
      </c>
      <c r="G5" s="500"/>
      <c r="H5" s="500"/>
      <c r="I5" s="500"/>
      <c r="J5" s="500"/>
      <c r="K5" s="500"/>
      <c r="L5" s="500"/>
      <c r="M5" s="500"/>
      <c r="N5" s="500"/>
      <c r="O5" s="500"/>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30" t="s">
        <v>11</v>
      </c>
      <c r="C7" s="499" t="e">
        <f>#REF!</f>
        <v>#REF!</v>
      </c>
      <c r="D7" s="265"/>
      <c r="E7" s="26" t="s">
        <v>12</v>
      </c>
      <c r="F7" s="499" t="e">
        <f>#REF!</f>
        <v>#REF!</v>
      </c>
      <c r="G7" s="501"/>
      <c r="H7" s="501"/>
      <c r="I7" s="501"/>
      <c r="J7" s="501"/>
      <c r="K7" s="501"/>
      <c r="L7" s="501"/>
      <c r="M7" s="501"/>
      <c r="N7" s="501"/>
      <c r="O7" s="265"/>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499" t="e">
        <f>#REF!</f>
        <v>#REF!</v>
      </c>
      <c r="D9" s="265"/>
      <c r="E9" s="26" t="s">
        <v>14</v>
      </c>
      <c r="F9" s="499" t="e">
        <f>#REF!</f>
        <v>#REF!</v>
      </c>
      <c r="G9" s="501"/>
      <c r="H9" s="501"/>
      <c r="I9" s="501"/>
      <c r="J9" s="501"/>
      <c r="K9" s="501"/>
      <c r="L9" s="501"/>
      <c r="M9" s="501"/>
      <c r="N9" s="501"/>
      <c r="O9" s="265"/>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499" t="e">
        <f>#REF!</f>
        <v>#REF!</v>
      </c>
      <c r="D11" s="265"/>
      <c r="E11" s="26" t="s">
        <v>45</v>
      </c>
      <c r="F11" s="500" t="e">
        <f>#REF!</f>
        <v>#REF!</v>
      </c>
      <c r="G11" s="500"/>
      <c r="H11" s="500"/>
      <c r="I11" s="500"/>
      <c r="J11" s="500"/>
      <c r="K11" s="500"/>
      <c r="L11" s="500"/>
      <c r="M11" s="500"/>
      <c r="N11" s="500"/>
      <c r="O11" s="500"/>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2" t="s">
        <v>16</v>
      </c>
      <c r="C13" s="499" t="e">
        <f>#REF!</f>
        <v>#REF!</v>
      </c>
      <c r="D13" s="265"/>
      <c r="E13" s="27" t="s">
        <v>17</v>
      </c>
      <c r="F13" s="500" t="e">
        <f>#REF!</f>
        <v>#REF!</v>
      </c>
      <c r="G13" s="500"/>
      <c r="H13" s="500"/>
      <c r="I13" s="500"/>
      <c r="J13" s="500"/>
      <c r="K13" s="500"/>
      <c r="L13" s="500"/>
      <c r="M13" s="500"/>
      <c r="N13" s="500"/>
      <c r="O13" s="500"/>
      <c r="P13" s="13"/>
      <c r="Q13" s="13"/>
      <c r="R13" s="13"/>
      <c r="S13" s="13"/>
      <c r="T13" s="1"/>
    </row>
    <row r="14" spans="1:20" ht="8.25" customHeight="1">
      <c r="B14" s="22"/>
      <c r="F14" s="49"/>
      <c r="G14" s="49"/>
      <c r="H14" s="49"/>
      <c r="I14" s="49"/>
      <c r="J14" s="49"/>
      <c r="K14" s="49"/>
      <c r="L14" s="49"/>
      <c r="M14" s="49"/>
      <c r="N14" s="49"/>
    </row>
    <row r="15" spans="1:20" ht="31.5" customHeight="1">
      <c r="B15" s="33" t="s">
        <v>20</v>
      </c>
      <c r="C15" s="52" t="e">
        <f>#REF!</f>
        <v>#REF!</v>
      </c>
      <c r="D15" s="514" t="s">
        <v>60</v>
      </c>
      <c r="E15" s="515"/>
      <c r="F15" s="516" t="e">
        <f>#REF!</f>
        <v>#REF!</v>
      </c>
      <c r="G15" s="516"/>
      <c r="H15" s="516"/>
      <c r="I15" s="516"/>
      <c r="J15" s="516"/>
      <c r="K15" s="516"/>
      <c r="L15" s="516"/>
      <c r="M15" s="516"/>
      <c r="N15" s="516"/>
      <c r="O15" s="516"/>
    </row>
    <row r="16" spans="1:20" ht="6.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28" t="s">
        <v>22</v>
      </c>
      <c r="E19" s="29" t="s">
        <v>23</v>
      </c>
      <c r="F19" s="29" t="s">
        <v>24</v>
      </c>
      <c r="G19" s="29" t="s">
        <v>40</v>
      </c>
      <c r="H19" s="290"/>
      <c r="I19" s="290"/>
      <c r="J19" s="291"/>
      <c r="K19" s="291"/>
    </row>
    <row r="20" spans="2:11" ht="126.75" customHeight="1">
      <c r="B20" s="55" t="e">
        <f>#REF!</f>
        <v>#REF!</v>
      </c>
      <c r="C20" s="41" t="e">
        <f>#REF!</f>
        <v>#REF!</v>
      </c>
      <c r="D20" s="59" t="e">
        <f>#REF!</f>
        <v>#REF!</v>
      </c>
      <c r="E20" s="57" t="e">
        <f>#REF!</f>
        <v>#REF!</v>
      </c>
      <c r="F20" s="56" t="e">
        <f>#REF!</f>
        <v>#REF!</v>
      </c>
      <c r="G20" s="42" t="e">
        <f>#REF!</f>
        <v>#REF!</v>
      </c>
      <c r="H20" s="54" t="e">
        <f>#REF!</f>
        <v>#REF!</v>
      </c>
      <c r="I20" s="43" t="e">
        <f>#REF!</f>
        <v>#REF!</v>
      </c>
      <c r="J20" s="292" t="e">
        <f>#REF!</f>
        <v>#REF!</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thickBot="1">
      <c r="B26" s="4" t="e">
        <f>#REF!</f>
        <v>#REF!</v>
      </c>
      <c r="C26" s="4" t="e">
        <f>#REF!</f>
        <v>#REF!</v>
      </c>
      <c r="D26" s="4" t="e">
        <f>#REF!</f>
        <v>#REF!</v>
      </c>
      <c r="E26" s="4" t="e">
        <f>#REF!</f>
        <v>#REF!</v>
      </c>
      <c r="F26" s="4" t="e">
        <f>#REF!</f>
        <v>#REF!</v>
      </c>
      <c r="G26" s="4" t="e">
        <f>#REF!</f>
        <v>#REF!</v>
      </c>
      <c r="H26" s="4" t="e">
        <f>#REF!</f>
        <v>#REF!</v>
      </c>
    </row>
    <row r="27" spans="2:11" ht="36.75" customHeight="1" thickBot="1">
      <c r="B27" s="4" t="e">
        <f>#REF!</f>
        <v>#REF!</v>
      </c>
      <c r="C27" s="4" t="e">
        <f>#REF!</f>
        <v>#REF!</v>
      </c>
      <c r="D27" s="4" t="e">
        <f>#REF!</f>
        <v>#REF!</v>
      </c>
      <c r="E27" s="4" t="e">
        <f>#REF!</f>
        <v>#REF!</v>
      </c>
      <c r="F27" s="4" t="e">
        <f>#REF!</f>
        <v>#REF!</v>
      </c>
      <c r="G27" s="4" t="e">
        <f>#REF!</f>
        <v>#REF!</v>
      </c>
      <c r="H27" s="4" t="e">
        <f>#REF!</f>
        <v>#REF!</v>
      </c>
    </row>
    <row r="28" spans="2:11" ht="29.25" customHeight="1" thickBot="1">
      <c r="B28" s="16" t="s">
        <v>38</v>
      </c>
      <c r="C28" s="60" t="e">
        <f>IF($J$20=1,(C26/C27),IF($J$20=2,1-(C26/C27),""))</f>
        <v>#REF!</v>
      </c>
      <c r="D28" s="60" t="e">
        <f>IF($J$20=1,(D26/D27),IF($J$20=2,1-(SUM(C26:D26)/D27),""))</f>
        <v>#REF!</v>
      </c>
      <c r="E28" s="60" t="e">
        <f>IF($J$20=1,(E26/E27),IF($J$20=2,1-(SUM(C26:E26)/E27),""))</f>
        <v>#REF!</v>
      </c>
      <c r="F28" s="60" t="e">
        <f>IF($J$20=1,(F26/F27),IF($J$20=2,1-(SUM(C26:F26)/F27),""))</f>
        <v>#REF!</v>
      </c>
      <c r="G28" s="60" t="e">
        <f>IF($J$20=1,(G26/G27),IF($J$20=2,1-(SUM(C26:G26)/G27),""))</f>
        <v>#REF!</v>
      </c>
      <c r="H28" s="60" t="e">
        <f>IF($J$20=1,(H26/H27),IF($J$20=2,1-(SUM(C26:H26)/H27),""))</f>
        <v>#REF!</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t="e">
        <f>#REF!</f>
        <v>#REF!</v>
      </c>
      <c r="D31" s="44" t="e">
        <f>#REF!</f>
        <v>#REF!</v>
      </c>
      <c r="E31" s="44" t="e">
        <f>#REF!</f>
        <v>#REF!</v>
      </c>
      <c r="F31" s="44" t="e">
        <f>#REF!</f>
        <v>#REF!</v>
      </c>
      <c r="G31" s="44" t="e">
        <f>#REF!</f>
        <v>#REF!</v>
      </c>
      <c r="H31" s="44" t="e">
        <f>#REF!</f>
        <v>#REF!</v>
      </c>
    </row>
    <row r="32" spans="2:11" ht="26.25" thickBot="1">
      <c r="B32" s="37" t="s">
        <v>43</v>
      </c>
      <c r="C32" s="17" t="e">
        <f>#REF!</f>
        <v>#REF!</v>
      </c>
      <c r="D32" s="17" t="e">
        <f>#REF!</f>
        <v>#REF!</v>
      </c>
      <c r="E32" s="17" t="e">
        <f>#REF!</f>
        <v>#REF!</v>
      </c>
      <c r="F32" s="17" t="e">
        <f>#REF!</f>
        <v>#REF!</v>
      </c>
      <c r="G32" s="17" t="e">
        <f>#REF!</f>
        <v>#REF!</v>
      </c>
      <c r="H32" s="17" t="e">
        <f>#REF!</f>
        <v>#REF!</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51"/>
      <c r="K34" s="51"/>
      <c r="L34" s="296" t="s">
        <v>53</v>
      </c>
      <c r="M34" s="296"/>
      <c r="N34" s="296"/>
      <c r="O34" s="296"/>
    </row>
    <row r="35" spans="1:17" ht="12" customHeight="1">
      <c r="A35" s="1"/>
      <c r="B35" s="1"/>
      <c r="C35" s="9"/>
      <c r="D35" s="8"/>
      <c r="E35" s="8"/>
      <c r="F35" s="297" t="s">
        <v>49</v>
      </c>
      <c r="G35" s="517" t="e">
        <f>#REF!</f>
        <v>#REF!</v>
      </c>
      <c r="H35" s="518"/>
      <c r="I35" s="518"/>
      <c r="J35" s="518"/>
      <c r="K35" s="519"/>
      <c r="L35" s="326" t="e">
        <f>#REF!</f>
        <v>#REF!</v>
      </c>
      <c r="M35" s="326"/>
      <c r="N35" s="326"/>
      <c r="O35" s="326"/>
    </row>
    <row r="36" spans="1:17" ht="9" customHeight="1">
      <c r="A36" s="1"/>
      <c r="B36" s="1"/>
      <c r="C36" s="9"/>
      <c r="D36" s="1"/>
      <c r="E36" s="1"/>
      <c r="F36" s="297"/>
      <c r="G36" s="520"/>
      <c r="H36" s="521"/>
      <c r="I36" s="521"/>
      <c r="J36" s="521"/>
      <c r="K36" s="522"/>
      <c r="L36" s="326"/>
      <c r="M36" s="326"/>
      <c r="N36" s="326"/>
      <c r="O36" s="326"/>
      <c r="P36" s="1"/>
      <c r="Q36" s="1"/>
    </row>
    <row r="37" spans="1:17">
      <c r="A37" s="1"/>
      <c r="B37" s="1"/>
      <c r="C37" s="1"/>
      <c r="D37" s="1"/>
      <c r="E37" s="1"/>
      <c r="F37" s="297"/>
      <c r="G37" s="523"/>
      <c r="H37" s="524"/>
      <c r="I37" s="524"/>
      <c r="J37" s="524"/>
      <c r="K37" s="525"/>
      <c r="L37" s="326"/>
      <c r="M37" s="326"/>
      <c r="N37" s="326"/>
      <c r="O37" s="326"/>
      <c r="P37" s="1"/>
      <c r="Q37" s="1"/>
    </row>
    <row r="38" spans="1:17">
      <c r="A38" s="1"/>
      <c r="B38" s="1"/>
      <c r="C38" s="1"/>
      <c r="D38" s="1"/>
      <c r="E38" s="1"/>
      <c r="F38" s="297" t="s">
        <v>54</v>
      </c>
      <c r="G38" s="517" t="e">
        <f>#REF!</f>
        <v>#REF!</v>
      </c>
      <c r="H38" s="518"/>
      <c r="I38" s="518"/>
      <c r="J38" s="518"/>
      <c r="K38" s="519"/>
      <c r="L38" s="326" t="e">
        <f>#REF!</f>
        <v>#REF!</v>
      </c>
      <c r="M38" s="326"/>
      <c r="N38" s="326"/>
      <c r="O38" s="326"/>
      <c r="P38" s="1"/>
      <c r="Q38" s="1"/>
    </row>
    <row r="39" spans="1:17">
      <c r="A39" s="1"/>
      <c r="B39" s="1"/>
      <c r="C39" s="1"/>
      <c r="D39" s="1"/>
      <c r="E39" s="1"/>
      <c r="F39" s="297"/>
      <c r="G39" s="520"/>
      <c r="H39" s="521"/>
      <c r="I39" s="521"/>
      <c r="J39" s="521"/>
      <c r="K39" s="522"/>
      <c r="L39" s="326"/>
      <c r="M39" s="326"/>
      <c r="N39" s="326"/>
      <c r="O39" s="326"/>
      <c r="P39" s="1"/>
      <c r="Q39" s="1"/>
    </row>
    <row r="40" spans="1:17">
      <c r="A40" s="1"/>
      <c r="B40" s="1"/>
      <c r="C40" s="1"/>
      <c r="D40" s="1"/>
      <c r="E40" s="1"/>
      <c r="F40" s="297"/>
      <c r="G40" s="523"/>
      <c r="H40" s="524"/>
      <c r="I40" s="524"/>
      <c r="J40" s="524"/>
      <c r="K40" s="525"/>
      <c r="L40" s="326"/>
      <c r="M40" s="326"/>
      <c r="N40" s="326"/>
      <c r="O40" s="326"/>
      <c r="P40" s="1"/>
      <c r="Q40" s="1"/>
    </row>
    <row r="41" spans="1:17">
      <c r="A41" s="1"/>
      <c r="B41" s="1"/>
      <c r="C41" s="1"/>
      <c r="D41" s="1"/>
      <c r="E41" s="1"/>
      <c r="F41" s="297" t="s">
        <v>55</v>
      </c>
      <c r="G41" s="517" t="e">
        <f>#REF!</f>
        <v>#REF!</v>
      </c>
      <c r="H41" s="518"/>
      <c r="I41" s="518"/>
      <c r="J41" s="518"/>
      <c r="K41" s="519"/>
      <c r="L41" s="326" t="e">
        <f>#REF!</f>
        <v>#REF!</v>
      </c>
      <c r="M41" s="326"/>
      <c r="N41" s="326"/>
      <c r="O41" s="326"/>
      <c r="P41" s="1"/>
      <c r="Q41" s="1"/>
    </row>
    <row r="42" spans="1:17">
      <c r="A42" s="1"/>
      <c r="B42" s="1"/>
      <c r="C42" s="1"/>
      <c r="D42" s="1"/>
      <c r="E42" s="1"/>
      <c r="F42" s="297"/>
      <c r="G42" s="520"/>
      <c r="H42" s="521"/>
      <c r="I42" s="521"/>
      <c r="J42" s="521"/>
      <c r="K42" s="522"/>
      <c r="L42" s="326"/>
      <c r="M42" s="326"/>
      <c r="N42" s="326"/>
      <c r="O42" s="326"/>
      <c r="P42" s="1"/>
      <c r="Q42" s="1"/>
    </row>
    <row r="43" spans="1:17">
      <c r="A43" s="1"/>
      <c r="B43" s="1"/>
      <c r="C43" s="1"/>
      <c r="D43" s="1"/>
      <c r="E43" s="1"/>
      <c r="F43" s="297"/>
      <c r="G43" s="523"/>
      <c r="H43" s="524"/>
      <c r="I43" s="524"/>
      <c r="J43" s="524"/>
      <c r="K43" s="525"/>
      <c r="L43" s="326"/>
      <c r="M43" s="326"/>
      <c r="N43" s="326"/>
      <c r="O43" s="326"/>
      <c r="P43" s="1"/>
      <c r="Q43" s="1"/>
    </row>
    <row r="44" spans="1:17">
      <c r="A44" s="1"/>
      <c r="B44" s="1"/>
      <c r="C44" s="1"/>
      <c r="D44" s="1"/>
      <c r="E44" s="1"/>
      <c r="F44" s="297" t="s">
        <v>50</v>
      </c>
      <c r="G44" s="517" t="e">
        <f>#REF!</f>
        <v>#REF!</v>
      </c>
      <c r="H44" s="518"/>
      <c r="I44" s="518"/>
      <c r="J44" s="518"/>
      <c r="K44" s="519"/>
      <c r="L44" s="326" t="e">
        <f>#REF!</f>
        <v>#REF!</v>
      </c>
      <c r="M44" s="326"/>
      <c r="N44" s="326"/>
      <c r="O44" s="326"/>
      <c r="P44" s="1"/>
      <c r="Q44" s="1"/>
    </row>
    <row r="45" spans="1:17">
      <c r="A45" s="1"/>
      <c r="B45" s="1"/>
      <c r="C45" s="1"/>
      <c r="D45" s="1"/>
      <c r="E45" s="1"/>
      <c r="F45" s="297"/>
      <c r="G45" s="520"/>
      <c r="H45" s="521"/>
      <c r="I45" s="521"/>
      <c r="J45" s="521"/>
      <c r="K45" s="522"/>
      <c r="L45" s="326"/>
      <c r="M45" s="326"/>
      <c r="N45" s="326"/>
      <c r="O45" s="326"/>
      <c r="P45" s="1"/>
      <c r="Q45" s="1"/>
    </row>
    <row r="46" spans="1:17">
      <c r="A46" s="1"/>
      <c r="B46" s="1"/>
      <c r="C46" s="1"/>
      <c r="D46" s="1"/>
      <c r="E46" s="1"/>
      <c r="F46" s="297"/>
      <c r="G46" s="523"/>
      <c r="H46" s="524"/>
      <c r="I46" s="524"/>
      <c r="J46" s="524"/>
      <c r="K46" s="525"/>
      <c r="L46" s="326"/>
      <c r="M46" s="326"/>
      <c r="N46" s="326"/>
      <c r="O46" s="326"/>
      <c r="P46" s="1"/>
      <c r="Q46" s="1"/>
    </row>
    <row r="47" spans="1:17">
      <c r="A47" s="1"/>
      <c r="B47" s="1"/>
      <c r="C47" s="1"/>
      <c r="D47" s="1"/>
      <c r="E47" s="1"/>
      <c r="F47" s="297" t="s">
        <v>56</v>
      </c>
      <c r="G47" s="517" t="e">
        <f>#REF!</f>
        <v>#REF!</v>
      </c>
      <c r="H47" s="518"/>
      <c r="I47" s="518"/>
      <c r="J47" s="518"/>
      <c r="K47" s="519"/>
      <c r="L47" s="326" t="e">
        <f>#REF!</f>
        <v>#REF!</v>
      </c>
      <c r="M47" s="326"/>
      <c r="N47" s="326"/>
      <c r="O47" s="326"/>
      <c r="P47" s="1"/>
      <c r="Q47" s="1"/>
    </row>
    <row r="48" spans="1:17">
      <c r="A48" s="1"/>
      <c r="B48" s="1"/>
      <c r="C48" s="1"/>
      <c r="D48" s="1"/>
      <c r="E48" s="1"/>
      <c r="F48" s="297"/>
      <c r="G48" s="520"/>
      <c r="H48" s="521"/>
      <c r="I48" s="521"/>
      <c r="J48" s="521"/>
      <c r="K48" s="522"/>
      <c r="L48" s="326"/>
      <c r="M48" s="326"/>
      <c r="N48" s="326"/>
      <c r="O48" s="326"/>
      <c r="P48" s="1"/>
      <c r="Q48" s="1"/>
    </row>
    <row r="49" spans="1:18">
      <c r="A49" s="1"/>
      <c r="B49" s="1"/>
      <c r="C49" s="1"/>
      <c r="D49" s="1"/>
      <c r="E49" s="1"/>
      <c r="F49" s="297"/>
      <c r="G49" s="523"/>
      <c r="H49" s="524"/>
      <c r="I49" s="524"/>
      <c r="J49" s="524"/>
      <c r="K49" s="525"/>
      <c r="L49" s="326"/>
      <c r="M49" s="326"/>
      <c r="N49" s="326"/>
      <c r="O49" s="326"/>
      <c r="P49" s="1"/>
      <c r="Q49" s="1"/>
    </row>
    <row r="50" spans="1:18">
      <c r="A50" s="1"/>
      <c r="B50" s="1"/>
      <c r="C50" s="1"/>
      <c r="D50" s="1"/>
      <c r="E50" s="1"/>
      <c r="F50" s="297" t="s">
        <v>51</v>
      </c>
      <c r="G50" s="517" t="e">
        <f>#REF!</f>
        <v>#REF!</v>
      </c>
      <c r="H50" s="518"/>
      <c r="I50" s="518"/>
      <c r="J50" s="518"/>
      <c r="K50" s="519"/>
      <c r="L50" s="326" t="e">
        <f>#REF!</f>
        <v>#REF!</v>
      </c>
      <c r="M50" s="326"/>
      <c r="N50" s="326"/>
      <c r="O50" s="326"/>
      <c r="P50" s="1"/>
      <c r="Q50" s="1"/>
    </row>
    <row r="51" spans="1:18">
      <c r="A51" s="1"/>
      <c r="B51" s="1"/>
      <c r="C51" s="1"/>
      <c r="D51" s="1"/>
      <c r="E51" s="1"/>
      <c r="F51" s="297"/>
      <c r="G51" s="520"/>
      <c r="H51" s="521"/>
      <c r="I51" s="521"/>
      <c r="J51" s="521"/>
      <c r="K51" s="522"/>
      <c r="L51" s="326"/>
      <c r="M51" s="326"/>
      <c r="N51" s="326"/>
      <c r="O51" s="326"/>
      <c r="P51" s="1"/>
      <c r="Q51" s="1"/>
    </row>
    <row r="52" spans="1:18">
      <c r="A52" s="1"/>
      <c r="B52" s="1"/>
      <c r="C52" s="1"/>
      <c r="D52" s="1"/>
      <c r="E52" s="1"/>
      <c r="F52" s="297"/>
      <c r="G52" s="523"/>
      <c r="H52" s="524"/>
      <c r="I52" s="524"/>
      <c r="J52" s="524"/>
      <c r="K52" s="525"/>
      <c r="L52" s="326"/>
      <c r="M52" s="326"/>
      <c r="N52" s="326"/>
      <c r="O52" s="326"/>
      <c r="P52" s="1"/>
      <c r="Q52" s="1"/>
    </row>
    <row r="53" spans="1:18">
      <c r="A53" s="1"/>
      <c r="B53" s="1"/>
      <c r="C53" s="1"/>
      <c r="D53" s="1"/>
      <c r="E53" s="1"/>
      <c r="F53" s="1"/>
      <c r="G53" s="1"/>
      <c r="H53" s="1"/>
      <c r="I53" s="1"/>
      <c r="J53" s="1"/>
      <c r="K53" s="1"/>
      <c r="L53" s="1"/>
      <c r="M53" s="1"/>
      <c r="N53" s="1"/>
      <c r="O53" s="1"/>
      <c r="P53" s="1"/>
      <c r="Q53" s="1"/>
    </row>
    <row r="54" spans="1:18">
      <c r="B54" s="1"/>
      <c r="C54" s="1"/>
      <c r="D54" s="1"/>
      <c r="E54" s="1"/>
      <c r="F54" s="1"/>
      <c r="G54" s="1"/>
      <c r="H54" s="1"/>
      <c r="I54" s="1"/>
      <c r="J54" s="1"/>
      <c r="K54" s="1"/>
      <c r="L54" s="1"/>
      <c r="M54" s="1"/>
      <c r="N54" s="1"/>
      <c r="O54" s="1"/>
      <c r="P54" s="1"/>
      <c r="Q54" s="1"/>
    </row>
    <row r="55" spans="1:18" ht="25.5" customHeight="1">
      <c r="B55" s="327" t="s">
        <v>25</v>
      </c>
      <c r="C55" s="329" t="s">
        <v>26</v>
      </c>
      <c r="D55" s="330"/>
      <c r="E55" s="330"/>
      <c r="F55" s="330"/>
      <c r="G55" s="330"/>
      <c r="H55" s="330"/>
      <c r="I55" s="330"/>
      <c r="J55" s="330"/>
      <c r="K55" s="330"/>
      <c r="L55" s="330"/>
      <c r="M55" s="330"/>
      <c r="N55" s="331"/>
      <c r="O55" s="332" t="s">
        <v>27</v>
      </c>
      <c r="P55" s="1"/>
      <c r="Q55" s="1"/>
    </row>
    <row r="56" spans="1:18">
      <c r="B56" s="328"/>
      <c r="C56" s="38" t="s">
        <v>28</v>
      </c>
      <c r="D56" s="38" t="s">
        <v>29</v>
      </c>
      <c r="E56" s="38" t="s">
        <v>30</v>
      </c>
      <c r="F56" s="39" t="s">
        <v>31</v>
      </c>
      <c r="G56" s="39" t="s">
        <v>30</v>
      </c>
      <c r="H56" s="40" t="s">
        <v>32</v>
      </c>
      <c r="I56" s="40" t="s">
        <v>32</v>
      </c>
      <c r="J56" s="40" t="s">
        <v>31</v>
      </c>
      <c r="K56" s="40" t="s">
        <v>33</v>
      </c>
      <c r="L56" s="39" t="s">
        <v>34</v>
      </c>
      <c r="M56" s="39" t="s">
        <v>35</v>
      </c>
      <c r="N56" s="39" t="s">
        <v>36</v>
      </c>
      <c r="O56" s="333"/>
      <c r="P56" s="1"/>
      <c r="Q56" s="1"/>
    </row>
    <row r="57" spans="1:18" s="46" customFormat="1">
      <c r="B57" s="58" t="e">
        <f>#REF!</f>
        <v>#REF!</v>
      </c>
      <c r="C57" s="58" t="e">
        <f>#REF!</f>
        <v>#REF!</v>
      </c>
      <c r="D57" s="58" t="e">
        <f>#REF!</f>
        <v>#REF!</v>
      </c>
      <c r="E57" s="58" t="e">
        <f>#REF!</f>
        <v>#REF!</v>
      </c>
      <c r="F57" s="58" t="e">
        <f>#REF!</f>
        <v>#REF!</v>
      </c>
      <c r="G57" s="58" t="e">
        <f>#REF!</f>
        <v>#REF!</v>
      </c>
      <c r="H57" s="58" t="e">
        <f>#REF!</f>
        <v>#REF!</v>
      </c>
      <c r="I57" s="58" t="e">
        <f>#REF!</f>
        <v>#REF!</v>
      </c>
      <c r="J57" s="58" t="e">
        <f>#REF!</f>
        <v>#REF!</v>
      </c>
      <c r="K57" s="58" t="e">
        <f>#REF!</f>
        <v>#REF!</v>
      </c>
      <c r="L57" s="58" t="e">
        <f>#REF!</f>
        <v>#REF!</v>
      </c>
      <c r="M57" s="58" t="e">
        <f>#REF!</f>
        <v>#REF!</v>
      </c>
      <c r="N57" s="58" t="e">
        <f>#REF!</f>
        <v>#REF!</v>
      </c>
      <c r="O57" s="58" t="e">
        <f>#REF!</f>
        <v>#REF!</v>
      </c>
      <c r="P57" s="47"/>
      <c r="Q57" s="47"/>
    </row>
    <row r="58" spans="1:18" s="46" customFormat="1">
      <c r="B58" s="58" t="e">
        <f>#REF!</f>
        <v>#REF!</v>
      </c>
      <c r="C58" s="58" t="e">
        <f>#REF!</f>
        <v>#REF!</v>
      </c>
      <c r="D58" s="58" t="e">
        <f>#REF!</f>
        <v>#REF!</v>
      </c>
      <c r="E58" s="58" t="e">
        <f>#REF!</f>
        <v>#REF!</v>
      </c>
      <c r="F58" s="58" t="e">
        <f>#REF!</f>
        <v>#REF!</v>
      </c>
      <c r="G58" s="58" t="e">
        <f>#REF!</f>
        <v>#REF!</v>
      </c>
      <c r="H58" s="58" t="e">
        <f>#REF!</f>
        <v>#REF!</v>
      </c>
      <c r="I58" s="58" t="e">
        <f>#REF!</f>
        <v>#REF!</v>
      </c>
      <c r="J58" s="58" t="e">
        <f>#REF!</f>
        <v>#REF!</v>
      </c>
      <c r="K58" s="58" t="e">
        <f>#REF!</f>
        <v>#REF!</v>
      </c>
      <c r="L58" s="58" t="e">
        <f>#REF!</f>
        <v>#REF!</v>
      </c>
      <c r="M58" s="58" t="e">
        <f>#REF!</f>
        <v>#REF!</v>
      </c>
      <c r="N58" s="58" t="e">
        <f>#REF!</f>
        <v>#REF!</v>
      </c>
      <c r="O58" s="58" t="e">
        <f>#REF!</f>
        <v>#REF!</v>
      </c>
      <c r="P58" s="47"/>
      <c r="Q58" s="47"/>
    </row>
    <row r="59" spans="1:18" s="46" customFormat="1">
      <c r="B59" s="58" t="e">
        <f>#REF!</f>
        <v>#REF!</v>
      </c>
      <c r="C59" s="58" t="e">
        <f>#REF!</f>
        <v>#REF!</v>
      </c>
      <c r="D59" s="58" t="e">
        <f>#REF!</f>
        <v>#REF!</v>
      </c>
      <c r="E59" s="58" t="e">
        <f>#REF!</f>
        <v>#REF!</v>
      </c>
      <c r="F59" s="58" t="e">
        <f>#REF!</f>
        <v>#REF!</v>
      </c>
      <c r="G59" s="58" t="e">
        <f>#REF!</f>
        <v>#REF!</v>
      </c>
      <c r="H59" s="58" t="e">
        <f>#REF!</f>
        <v>#REF!</v>
      </c>
      <c r="I59" s="58" t="e">
        <f>#REF!</f>
        <v>#REF!</v>
      </c>
      <c r="J59" s="58" t="e">
        <f>#REF!</f>
        <v>#REF!</v>
      </c>
      <c r="K59" s="58" t="e">
        <f>#REF!</f>
        <v>#REF!</v>
      </c>
      <c r="L59" s="58" t="e">
        <f>#REF!</f>
        <v>#REF!</v>
      </c>
      <c r="M59" s="58" t="e">
        <f>#REF!</f>
        <v>#REF!</v>
      </c>
      <c r="N59" s="58" t="e">
        <f>#REF!</f>
        <v>#REF!</v>
      </c>
      <c r="O59" s="58" t="e">
        <f>#REF!</f>
        <v>#REF!</v>
      </c>
      <c r="P59" s="47"/>
      <c r="Q59" s="47"/>
      <c r="R59" s="47"/>
    </row>
    <row r="60" spans="1:18" s="46" customFormat="1">
      <c r="B60" s="58" t="e">
        <f>#REF!</f>
        <v>#REF!</v>
      </c>
      <c r="C60" s="58" t="e">
        <f>#REF!</f>
        <v>#REF!</v>
      </c>
      <c r="D60" s="58" t="e">
        <f>#REF!</f>
        <v>#REF!</v>
      </c>
      <c r="E60" s="58" t="e">
        <f>#REF!</f>
        <v>#REF!</v>
      </c>
      <c r="F60" s="58" t="e">
        <f>#REF!</f>
        <v>#REF!</v>
      </c>
      <c r="G60" s="58" t="e">
        <f>#REF!</f>
        <v>#REF!</v>
      </c>
      <c r="H60" s="58" t="e">
        <f>#REF!</f>
        <v>#REF!</v>
      </c>
      <c r="I60" s="58" t="e">
        <f>#REF!</f>
        <v>#REF!</v>
      </c>
      <c r="J60" s="58" t="e">
        <f>#REF!</f>
        <v>#REF!</v>
      </c>
      <c r="K60" s="58" t="e">
        <f>#REF!</f>
        <v>#REF!</v>
      </c>
      <c r="L60" s="58" t="e">
        <f>#REF!</f>
        <v>#REF!</v>
      </c>
      <c r="M60" s="58" t="e">
        <f>#REF!</f>
        <v>#REF!</v>
      </c>
      <c r="N60" s="58" t="e">
        <f>#REF!</f>
        <v>#REF!</v>
      </c>
      <c r="O60" s="58" t="e">
        <f>#REF!</f>
        <v>#REF!</v>
      </c>
      <c r="P60" s="47"/>
      <c r="Q60" s="47"/>
      <c r="R60" s="47"/>
    </row>
    <row r="61" spans="1:18" s="46" customFormat="1">
      <c r="B61" s="58" t="e">
        <f>#REF!</f>
        <v>#REF!</v>
      </c>
      <c r="C61" s="58" t="e">
        <f>#REF!</f>
        <v>#REF!</v>
      </c>
      <c r="D61" s="58" t="e">
        <f>#REF!</f>
        <v>#REF!</v>
      </c>
      <c r="E61" s="58" t="e">
        <f>#REF!</f>
        <v>#REF!</v>
      </c>
      <c r="F61" s="58" t="e">
        <f>#REF!</f>
        <v>#REF!</v>
      </c>
      <c r="G61" s="58" t="e">
        <f>#REF!</f>
        <v>#REF!</v>
      </c>
      <c r="H61" s="58" t="e">
        <f>#REF!</f>
        <v>#REF!</v>
      </c>
      <c r="I61" s="58" t="e">
        <f>#REF!</f>
        <v>#REF!</v>
      </c>
      <c r="J61" s="58" t="e">
        <f>#REF!</f>
        <v>#REF!</v>
      </c>
      <c r="K61" s="58" t="e">
        <f>#REF!</f>
        <v>#REF!</v>
      </c>
      <c r="L61" s="58" t="e">
        <f>#REF!</f>
        <v>#REF!</v>
      </c>
      <c r="M61" s="58" t="e">
        <f>#REF!</f>
        <v>#REF!</v>
      </c>
      <c r="N61" s="58" t="e">
        <f>#REF!</f>
        <v>#REF!</v>
      </c>
      <c r="O61" s="58" t="e">
        <f>#REF!</f>
        <v>#REF!</v>
      </c>
      <c r="P61" s="47"/>
      <c r="Q61" s="47"/>
      <c r="R61" s="47"/>
    </row>
    <row r="62" spans="1:18" s="46" customFormat="1">
      <c r="B62" s="58" t="e">
        <f>#REF!</f>
        <v>#REF!</v>
      </c>
      <c r="C62" s="58" t="e">
        <f>#REF!</f>
        <v>#REF!</v>
      </c>
      <c r="D62" s="58" t="e">
        <f>#REF!</f>
        <v>#REF!</v>
      </c>
      <c r="E62" s="58" t="e">
        <f>#REF!</f>
        <v>#REF!</v>
      </c>
      <c r="F62" s="58" t="e">
        <f>#REF!</f>
        <v>#REF!</v>
      </c>
      <c r="G62" s="58" t="e">
        <f>#REF!</f>
        <v>#REF!</v>
      </c>
      <c r="H62" s="58" t="e">
        <f>#REF!</f>
        <v>#REF!</v>
      </c>
      <c r="I62" s="58" t="e">
        <f>#REF!</f>
        <v>#REF!</v>
      </c>
      <c r="J62" s="58" t="e">
        <f>#REF!</f>
        <v>#REF!</v>
      </c>
      <c r="K62" s="58" t="e">
        <f>#REF!</f>
        <v>#REF!</v>
      </c>
      <c r="L62" s="58" t="e">
        <f>#REF!</f>
        <v>#REF!</v>
      </c>
      <c r="M62" s="58" t="e">
        <f>#REF!</f>
        <v>#REF!</v>
      </c>
      <c r="N62" s="58" t="e">
        <f>#REF!</f>
        <v>#REF!</v>
      </c>
      <c r="O62" s="58" t="e">
        <f>#REF!</f>
        <v>#REF!</v>
      </c>
      <c r="P62" s="47"/>
      <c r="Q62" s="47"/>
      <c r="R62" s="47"/>
    </row>
    <row r="63" spans="1:18" s="46" customFormat="1">
      <c r="B63" s="58" t="e">
        <f>#REF!</f>
        <v>#REF!</v>
      </c>
      <c r="C63" s="58" t="e">
        <f>#REF!</f>
        <v>#REF!</v>
      </c>
      <c r="D63" s="58" t="e">
        <f>#REF!</f>
        <v>#REF!</v>
      </c>
      <c r="E63" s="58" t="e">
        <f>#REF!</f>
        <v>#REF!</v>
      </c>
      <c r="F63" s="58" t="e">
        <f>#REF!</f>
        <v>#REF!</v>
      </c>
      <c r="G63" s="58" t="e">
        <f>#REF!</f>
        <v>#REF!</v>
      </c>
      <c r="H63" s="58" t="e">
        <f>#REF!</f>
        <v>#REF!</v>
      </c>
      <c r="I63" s="58" t="e">
        <f>#REF!</f>
        <v>#REF!</v>
      </c>
      <c r="J63" s="58" t="e">
        <f>#REF!</f>
        <v>#REF!</v>
      </c>
      <c r="K63" s="58" t="e">
        <f>#REF!</f>
        <v>#REF!</v>
      </c>
      <c r="L63" s="58" t="e">
        <f>#REF!</f>
        <v>#REF!</v>
      </c>
      <c r="M63" s="58" t="e">
        <f>#REF!</f>
        <v>#REF!</v>
      </c>
      <c r="N63" s="58" t="e">
        <f>#REF!</f>
        <v>#REF!</v>
      </c>
      <c r="O63" s="58" t="e">
        <f>#REF!</f>
        <v>#REF!</v>
      </c>
      <c r="P63" s="47"/>
      <c r="Q63" s="47"/>
    </row>
    <row r="64" spans="1:18" s="46" customFormat="1">
      <c r="B64" s="58" t="e">
        <f>#REF!</f>
        <v>#REF!</v>
      </c>
      <c r="C64" s="58" t="e">
        <f>#REF!</f>
        <v>#REF!</v>
      </c>
      <c r="D64" s="58" t="e">
        <f>#REF!</f>
        <v>#REF!</v>
      </c>
      <c r="E64" s="58" t="e">
        <f>#REF!</f>
        <v>#REF!</v>
      </c>
      <c r="F64" s="58" t="e">
        <f>#REF!</f>
        <v>#REF!</v>
      </c>
      <c r="G64" s="58" t="e">
        <f>#REF!</f>
        <v>#REF!</v>
      </c>
      <c r="H64" s="58" t="e">
        <f>#REF!</f>
        <v>#REF!</v>
      </c>
      <c r="I64" s="58" t="e">
        <f>#REF!</f>
        <v>#REF!</v>
      </c>
      <c r="J64" s="58" t="e">
        <f>#REF!</f>
        <v>#REF!</v>
      </c>
      <c r="K64" s="58" t="e">
        <f>#REF!</f>
        <v>#REF!</v>
      </c>
      <c r="L64" s="58" t="e">
        <f>#REF!</f>
        <v>#REF!</v>
      </c>
      <c r="M64" s="58" t="e">
        <f>#REF!</f>
        <v>#REF!</v>
      </c>
      <c r="N64" s="58" t="e">
        <f>#REF!</f>
        <v>#REF!</v>
      </c>
      <c r="O64" s="58" t="e">
        <f>#REF!</f>
        <v>#REF!</v>
      </c>
      <c r="P64" s="47"/>
      <c r="Q64" s="47"/>
    </row>
    <row r="65" spans="2:18" s="46" customFormat="1">
      <c r="B65" s="58" t="e">
        <f>#REF!</f>
        <v>#REF!</v>
      </c>
      <c r="C65" s="58" t="e">
        <f>#REF!</f>
        <v>#REF!</v>
      </c>
      <c r="D65" s="58" t="e">
        <f>#REF!</f>
        <v>#REF!</v>
      </c>
      <c r="E65" s="58" t="e">
        <f>#REF!</f>
        <v>#REF!</v>
      </c>
      <c r="F65" s="58" t="e">
        <f>#REF!</f>
        <v>#REF!</v>
      </c>
      <c r="G65" s="58" t="e">
        <f>#REF!</f>
        <v>#REF!</v>
      </c>
      <c r="H65" s="58" t="e">
        <f>#REF!</f>
        <v>#REF!</v>
      </c>
      <c r="I65" s="58" t="e">
        <f>#REF!</f>
        <v>#REF!</v>
      </c>
      <c r="J65" s="58" t="e">
        <f>#REF!</f>
        <v>#REF!</v>
      </c>
      <c r="K65" s="58" t="e">
        <f>#REF!</f>
        <v>#REF!</v>
      </c>
      <c r="L65" s="58" t="e">
        <f>#REF!</f>
        <v>#REF!</v>
      </c>
      <c r="M65" s="58" t="e">
        <f>#REF!</f>
        <v>#REF!</v>
      </c>
      <c r="N65" s="58" t="e">
        <f>#REF!</f>
        <v>#REF!</v>
      </c>
      <c r="O65" s="58" t="e">
        <f>#REF!</f>
        <v>#REF!</v>
      </c>
      <c r="P65" s="47"/>
      <c r="Q65" s="47"/>
    </row>
    <row r="66" spans="2:18" s="46" customFormat="1">
      <c r="B66" s="58" t="e">
        <f>#REF!</f>
        <v>#REF!</v>
      </c>
      <c r="C66" s="58" t="e">
        <f>#REF!</f>
        <v>#REF!</v>
      </c>
      <c r="D66" s="58" t="e">
        <f>#REF!</f>
        <v>#REF!</v>
      </c>
      <c r="E66" s="58" t="e">
        <f>#REF!</f>
        <v>#REF!</v>
      </c>
      <c r="F66" s="58" t="e">
        <f>#REF!</f>
        <v>#REF!</v>
      </c>
      <c r="G66" s="58" t="e">
        <f>#REF!</f>
        <v>#REF!</v>
      </c>
      <c r="H66" s="58" t="e">
        <f>#REF!</f>
        <v>#REF!</v>
      </c>
      <c r="I66" s="58" t="e">
        <f>#REF!</f>
        <v>#REF!</v>
      </c>
      <c r="J66" s="58" t="e">
        <f>#REF!</f>
        <v>#REF!</v>
      </c>
      <c r="K66" s="58" t="e">
        <f>#REF!</f>
        <v>#REF!</v>
      </c>
      <c r="L66" s="58" t="e">
        <f>#REF!</f>
        <v>#REF!</v>
      </c>
      <c r="M66" s="58" t="e">
        <f>#REF!</f>
        <v>#REF!</v>
      </c>
      <c r="N66" s="58" t="e">
        <f>#REF!</f>
        <v>#REF!</v>
      </c>
      <c r="O66" s="58" t="e">
        <f>#REF!</f>
        <v>#REF!</v>
      </c>
      <c r="P66" s="47"/>
      <c r="Q66" s="47"/>
    </row>
    <row r="67" spans="2:18" s="46" customFormat="1">
      <c r="B67" s="58" t="e">
        <f>#REF!</f>
        <v>#REF!</v>
      </c>
      <c r="C67" s="58" t="e">
        <f>#REF!</f>
        <v>#REF!</v>
      </c>
      <c r="D67" s="58" t="e">
        <f>#REF!</f>
        <v>#REF!</v>
      </c>
      <c r="E67" s="58" t="e">
        <f>#REF!</f>
        <v>#REF!</v>
      </c>
      <c r="F67" s="58" t="e">
        <f>#REF!</f>
        <v>#REF!</v>
      </c>
      <c r="G67" s="58" t="e">
        <f>#REF!</f>
        <v>#REF!</v>
      </c>
      <c r="H67" s="58" t="e">
        <f>#REF!</f>
        <v>#REF!</v>
      </c>
      <c r="I67" s="58" t="e">
        <f>#REF!</f>
        <v>#REF!</v>
      </c>
      <c r="J67" s="58" t="e">
        <f>#REF!</f>
        <v>#REF!</v>
      </c>
      <c r="K67" s="58" t="e">
        <f>#REF!</f>
        <v>#REF!</v>
      </c>
      <c r="L67" s="58" t="e">
        <f>#REF!</f>
        <v>#REF!</v>
      </c>
      <c r="M67" s="58" t="e">
        <f>#REF!</f>
        <v>#REF!</v>
      </c>
      <c r="N67" s="58" t="e">
        <f>#REF!</f>
        <v>#REF!</v>
      </c>
      <c r="O67" s="58" t="e">
        <f>#REF!</f>
        <v>#REF!</v>
      </c>
      <c r="P67" s="47"/>
      <c r="Q67" s="47"/>
      <c r="R67" s="47"/>
    </row>
    <row r="68" spans="2:18" s="46" customFormat="1">
      <c r="B68" s="58" t="e">
        <f>#REF!</f>
        <v>#REF!</v>
      </c>
      <c r="C68" s="58" t="e">
        <f>#REF!</f>
        <v>#REF!</v>
      </c>
      <c r="D68" s="58" t="e">
        <f>#REF!</f>
        <v>#REF!</v>
      </c>
      <c r="E68" s="58" t="e">
        <f>#REF!</f>
        <v>#REF!</v>
      </c>
      <c r="F68" s="58" t="e">
        <f>#REF!</f>
        <v>#REF!</v>
      </c>
      <c r="G68" s="58" t="e">
        <f>#REF!</f>
        <v>#REF!</v>
      </c>
      <c r="H68" s="58" t="e">
        <f>#REF!</f>
        <v>#REF!</v>
      </c>
      <c r="I68" s="58" t="e">
        <f>#REF!</f>
        <v>#REF!</v>
      </c>
      <c r="J68" s="58" t="e">
        <f>#REF!</f>
        <v>#REF!</v>
      </c>
      <c r="K68" s="58" t="e">
        <f>#REF!</f>
        <v>#REF!</v>
      </c>
      <c r="L68" s="58" t="e">
        <f>#REF!</f>
        <v>#REF!</v>
      </c>
      <c r="M68" s="58" t="e">
        <f>#REF!</f>
        <v>#REF!</v>
      </c>
      <c r="N68" s="58" t="e">
        <f>#REF!</f>
        <v>#REF!</v>
      </c>
      <c r="O68" s="58" t="e">
        <f>#REF!</f>
        <v>#REF!</v>
      </c>
      <c r="P68" s="47"/>
      <c r="Q68" s="47"/>
      <c r="R68" s="47"/>
    </row>
    <row r="69" spans="2:18" s="46" customFormat="1">
      <c r="B69" s="58" t="e">
        <f>#REF!</f>
        <v>#REF!</v>
      </c>
      <c r="C69" s="58" t="e">
        <f>#REF!</f>
        <v>#REF!</v>
      </c>
      <c r="D69" s="58" t="e">
        <f>#REF!</f>
        <v>#REF!</v>
      </c>
      <c r="E69" s="58" t="e">
        <f>#REF!</f>
        <v>#REF!</v>
      </c>
      <c r="F69" s="58" t="e">
        <f>#REF!</f>
        <v>#REF!</v>
      </c>
      <c r="G69" s="58" t="e">
        <f>#REF!</f>
        <v>#REF!</v>
      </c>
      <c r="H69" s="58" t="e">
        <f>#REF!</f>
        <v>#REF!</v>
      </c>
      <c r="I69" s="58" t="e">
        <f>#REF!</f>
        <v>#REF!</v>
      </c>
      <c r="J69" s="58" t="e">
        <f>#REF!</f>
        <v>#REF!</v>
      </c>
      <c r="K69" s="58" t="e">
        <f>#REF!</f>
        <v>#REF!</v>
      </c>
      <c r="L69" s="58" t="e">
        <f>#REF!</f>
        <v>#REF!</v>
      </c>
      <c r="M69" s="58" t="e">
        <f>#REF!</f>
        <v>#REF!</v>
      </c>
      <c r="N69" s="58" t="e">
        <f>#REF!</f>
        <v>#REF!</v>
      </c>
      <c r="O69" s="58" t="e">
        <f>#REF!</f>
        <v>#REF!</v>
      </c>
    </row>
    <row r="70" spans="2:18" s="46" customFormat="1">
      <c r="B70" s="58" t="e">
        <f>#REF!</f>
        <v>#REF!</v>
      </c>
      <c r="C70" s="58" t="e">
        <f>#REF!</f>
        <v>#REF!</v>
      </c>
      <c r="D70" s="58" t="e">
        <f>#REF!</f>
        <v>#REF!</v>
      </c>
      <c r="E70" s="58" t="e">
        <f>#REF!</f>
        <v>#REF!</v>
      </c>
      <c r="F70" s="58" t="e">
        <f>#REF!</f>
        <v>#REF!</v>
      </c>
      <c r="G70" s="58" t="e">
        <f>#REF!</f>
        <v>#REF!</v>
      </c>
      <c r="H70" s="58" t="e">
        <f>#REF!</f>
        <v>#REF!</v>
      </c>
      <c r="I70" s="58" t="e">
        <f>#REF!</f>
        <v>#REF!</v>
      </c>
      <c r="J70" s="58" t="e">
        <f>#REF!</f>
        <v>#REF!</v>
      </c>
      <c r="K70" s="58" t="e">
        <f>#REF!</f>
        <v>#REF!</v>
      </c>
      <c r="L70" s="58" t="e">
        <f>#REF!</f>
        <v>#REF!</v>
      </c>
      <c r="M70" s="58" t="e">
        <f>#REF!</f>
        <v>#REF!</v>
      </c>
      <c r="N70" s="58" t="e">
        <f>#REF!</f>
        <v>#REF!</v>
      </c>
      <c r="O70" s="58" t="e">
        <f>#REF!</f>
        <v>#REF!</v>
      </c>
    </row>
    <row r="71" spans="2:18" s="46" customFormat="1">
      <c r="B71" s="58" t="e">
        <f>#REF!</f>
        <v>#REF!</v>
      </c>
      <c r="C71" s="58" t="e">
        <f>#REF!</f>
        <v>#REF!</v>
      </c>
      <c r="D71" s="58" t="e">
        <f>#REF!</f>
        <v>#REF!</v>
      </c>
      <c r="E71" s="58" t="e">
        <f>#REF!</f>
        <v>#REF!</v>
      </c>
      <c r="F71" s="58" t="e">
        <f>#REF!</f>
        <v>#REF!</v>
      </c>
      <c r="G71" s="58" t="e">
        <f>#REF!</f>
        <v>#REF!</v>
      </c>
      <c r="H71" s="58" t="e">
        <f>#REF!</f>
        <v>#REF!</v>
      </c>
      <c r="I71" s="58" t="e">
        <f>#REF!</f>
        <v>#REF!</v>
      </c>
      <c r="J71" s="58" t="e">
        <f>#REF!</f>
        <v>#REF!</v>
      </c>
      <c r="K71" s="58" t="e">
        <f>#REF!</f>
        <v>#REF!</v>
      </c>
      <c r="L71" s="58" t="e">
        <f>#REF!</f>
        <v>#REF!</v>
      </c>
      <c r="M71" s="58" t="e">
        <f>#REF!</f>
        <v>#REF!</v>
      </c>
      <c r="N71" s="58" t="e">
        <f>#REF!</f>
        <v>#REF!</v>
      </c>
      <c r="O71" s="58" t="e">
        <f>#REF!</f>
        <v>#REF!</v>
      </c>
    </row>
    <row r="72" spans="2:18" s="46" customFormat="1">
      <c r="B72" s="58" t="e">
        <f>#REF!</f>
        <v>#REF!</v>
      </c>
      <c r="C72" s="58" t="e">
        <f>#REF!</f>
        <v>#REF!</v>
      </c>
      <c r="D72" s="58" t="e">
        <f>#REF!</f>
        <v>#REF!</v>
      </c>
      <c r="E72" s="58" t="e">
        <f>#REF!</f>
        <v>#REF!</v>
      </c>
      <c r="F72" s="58" t="e">
        <f>#REF!</f>
        <v>#REF!</v>
      </c>
      <c r="G72" s="58" t="e">
        <f>#REF!</f>
        <v>#REF!</v>
      </c>
      <c r="H72" s="58" t="e">
        <f>#REF!</f>
        <v>#REF!</v>
      </c>
      <c r="I72" s="58" t="e">
        <f>#REF!</f>
        <v>#REF!</v>
      </c>
      <c r="J72" s="58" t="e">
        <f>#REF!</f>
        <v>#REF!</v>
      </c>
      <c r="K72" s="58" t="e">
        <f>#REF!</f>
        <v>#REF!</v>
      </c>
      <c r="L72" s="58" t="e">
        <f>#REF!</f>
        <v>#REF!</v>
      </c>
      <c r="M72" s="58" t="e">
        <f>#REF!</f>
        <v>#REF!</v>
      </c>
      <c r="N72" s="58" t="e">
        <f>#REF!</f>
        <v>#REF!</v>
      </c>
      <c r="O72" s="58" t="e">
        <f>#REF!</f>
        <v>#REF!</v>
      </c>
    </row>
    <row r="73" spans="2:18" s="46" customFormat="1">
      <c r="B73" s="58" t="e">
        <f>#REF!</f>
        <v>#REF!</v>
      </c>
      <c r="C73" s="58" t="e">
        <f>#REF!</f>
        <v>#REF!</v>
      </c>
      <c r="D73" s="58" t="e">
        <f>#REF!</f>
        <v>#REF!</v>
      </c>
      <c r="E73" s="58" t="e">
        <f>#REF!</f>
        <v>#REF!</v>
      </c>
      <c r="F73" s="58" t="e">
        <f>#REF!</f>
        <v>#REF!</v>
      </c>
      <c r="G73" s="58" t="e">
        <f>#REF!</f>
        <v>#REF!</v>
      </c>
      <c r="H73" s="58" t="e">
        <f>#REF!</f>
        <v>#REF!</v>
      </c>
      <c r="I73" s="58" t="e">
        <f>#REF!</f>
        <v>#REF!</v>
      </c>
      <c r="J73" s="58" t="e">
        <f>#REF!</f>
        <v>#REF!</v>
      </c>
      <c r="K73" s="58" t="e">
        <f>#REF!</f>
        <v>#REF!</v>
      </c>
      <c r="L73" s="58" t="e">
        <f>#REF!</f>
        <v>#REF!</v>
      </c>
      <c r="M73" s="58" t="e">
        <f>#REF!</f>
        <v>#REF!</v>
      </c>
      <c r="N73" s="58" t="e">
        <f>#REF!</f>
        <v>#REF!</v>
      </c>
      <c r="O73" s="58" t="e">
        <f>#REF!</f>
        <v>#REF!</v>
      </c>
    </row>
    <row r="74" spans="2:18" s="46" customFormat="1">
      <c r="B74" s="58" t="e">
        <f>#REF!</f>
        <v>#REF!</v>
      </c>
      <c r="C74" s="58" t="e">
        <f>#REF!</f>
        <v>#REF!</v>
      </c>
      <c r="D74" s="58" t="e">
        <f>#REF!</f>
        <v>#REF!</v>
      </c>
      <c r="E74" s="58" t="e">
        <f>#REF!</f>
        <v>#REF!</v>
      </c>
      <c r="F74" s="58" t="e">
        <f>#REF!</f>
        <v>#REF!</v>
      </c>
      <c r="G74" s="58" t="e">
        <f>#REF!</f>
        <v>#REF!</v>
      </c>
      <c r="H74" s="58" t="e">
        <f>#REF!</f>
        <v>#REF!</v>
      </c>
      <c r="I74" s="58" t="e">
        <f>#REF!</f>
        <v>#REF!</v>
      </c>
      <c r="J74" s="58" t="e">
        <f>#REF!</f>
        <v>#REF!</v>
      </c>
      <c r="K74" s="58" t="e">
        <f>#REF!</f>
        <v>#REF!</v>
      </c>
      <c r="L74" s="58" t="e">
        <f>#REF!</f>
        <v>#REF!</v>
      </c>
      <c r="M74" s="58" t="e">
        <f>#REF!</f>
        <v>#REF!</v>
      </c>
      <c r="N74" s="58" t="e">
        <f>#REF!</f>
        <v>#REF!</v>
      </c>
      <c r="O74" s="58" t="e">
        <f>#REF!</f>
        <v>#REF!</v>
      </c>
    </row>
    <row r="75" spans="2:18" s="46" customFormat="1">
      <c r="B75" s="58" t="e">
        <f>#REF!</f>
        <v>#REF!</v>
      </c>
      <c r="C75" s="58" t="e">
        <f>#REF!</f>
        <v>#REF!</v>
      </c>
      <c r="D75" s="58" t="e">
        <f>#REF!</f>
        <v>#REF!</v>
      </c>
      <c r="E75" s="58" t="e">
        <f>#REF!</f>
        <v>#REF!</v>
      </c>
      <c r="F75" s="58" t="e">
        <f>#REF!</f>
        <v>#REF!</v>
      </c>
      <c r="G75" s="58" t="e">
        <f>#REF!</f>
        <v>#REF!</v>
      </c>
      <c r="H75" s="58" t="e">
        <f>#REF!</f>
        <v>#REF!</v>
      </c>
      <c r="I75" s="58" t="e">
        <f>#REF!</f>
        <v>#REF!</v>
      </c>
      <c r="J75" s="58" t="e">
        <f>#REF!</f>
        <v>#REF!</v>
      </c>
      <c r="K75" s="58" t="e">
        <f>#REF!</f>
        <v>#REF!</v>
      </c>
      <c r="L75" s="58" t="e">
        <f>#REF!</f>
        <v>#REF!</v>
      </c>
      <c r="M75" s="58" t="e">
        <f>#REF!</f>
        <v>#REF!</v>
      </c>
      <c r="N75" s="58" t="e">
        <f>#REF!</f>
        <v>#REF!</v>
      </c>
      <c r="O75" s="58" t="e">
        <f>#REF!</f>
        <v>#REF!</v>
      </c>
    </row>
    <row r="76" spans="2:18" s="46" customFormat="1">
      <c r="B76" s="58" t="e">
        <f>#REF!</f>
        <v>#REF!</v>
      </c>
      <c r="C76" s="58" t="e">
        <f>#REF!</f>
        <v>#REF!</v>
      </c>
      <c r="D76" s="58" t="e">
        <f>#REF!</f>
        <v>#REF!</v>
      </c>
      <c r="E76" s="58" t="e">
        <f>#REF!</f>
        <v>#REF!</v>
      </c>
      <c r="F76" s="58" t="e">
        <f>#REF!</f>
        <v>#REF!</v>
      </c>
      <c r="G76" s="58" t="e">
        <f>#REF!</f>
        <v>#REF!</v>
      </c>
      <c r="H76" s="58" t="e">
        <f>#REF!</f>
        <v>#REF!</v>
      </c>
      <c r="I76" s="58" t="e">
        <f>#REF!</f>
        <v>#REF!</v>
      </c>
      <c r="J76" s="58" t="e">
        <f>#REF!</f>
        <v>#REF!</v>
      </c>
      <c r="K76" s="58" t="e">
        <f>#REF!</f>
        <v>#REF!</v>
      </c>
      <c r="L76" s="58" t="e">
        <f>#REF!</f>
        <v>#REF!</v>
      </c>
      <c r="M76" s="58" t="e">
        <f>#REF!</f>
        <v>#REF!</v>
      </c>
      <c r="N76" s="58" t="e">
        <f>#REF!</f>
        <v>#REF!</v>
      </c>
      <c r="O76" s="58" t="e">
        <f>#REF!</f>
        <v>#REF!</v>
      </c>
    </row>
  </sheetData>
  <sheetProtection password="85A9" sheet="1" objects="1" scenarios="1" formatCells="0" formatColumns="0" formatRows="0" insertRows="0" selectLockedCells="1" sort="0" autoFilter="0"/>
  <mergeCells count="53">
    <mergeCell ref="B55:B56"/>
    <mergeCell ref="C55:N55"/>
    <mergeCell ref="O55:O56"/>
    <mergeCell ref="F47:F49"/>
    <mergeCell ref="G47:K49"/>
    <mergeCell ref="L47:O49"/>
    <mergeCell ref="F50:F52"/>
    <mergeCell ref="G50:K52"/>
    <mergeCell ref="L50:O52"/>
    <mergeCell ref="F44:F46"/>
    <mergeCell ref="G44:K46"/>
    <mergeCell ref="L34:O34"/>
    <mergeCell ref="F35:F37"/>
    <mergeCell ref="G35:K37"/>
    <mergeCell ref="L35:O37"/>
    <mergeCell ref="F38:F40"/>
    <mergeCell ref="G38:K40"/>
    <mergeCell ref="L38:O40"/>
    <mergeCell ref="F41:F43"/>
    <mergeCell ref="G41:K43"/>
    <mergeCell ref="L41:O43"/>
    <mergeCell ref="L44:O46"/>
    <mergeCell ref="B24:H24"/>
    <mergeCell ref="B30:H30"/>
    <mergeCell ref="B34:E34"/>
    <mergeCell ref="G34:I34"/>
    <mergeCell ref="I18:I19"/>
    <mergeCell ref="J18:K19"/>
    <mergeCell ref="J20:K20"/>
    <mergeCell ref="B22:H22"/>
    <mergeCell ref="B17:H17"/>
    <mergeCell ref="B18:B19"/>
    <mergeCell ref="C18:C19"/>
    <mergeCell ref="D18:G18"/>
    <mergeCell ref="H18:H19"/>
    <mergeCell ref="C13:D13"/>
    <mergeCell ref="F13:O13"/>
    <mergeCell ref="D15:E15"/>
    <mergeCell ref="F15:O15"/>
    <mergeCell ref="C9:D9"/>
    <mergeCell ref="F9:O9"/>
    <mergeCell ref="C11:D11"/>
    <mergeCell ref="F11:O11"/>
    <mergeCell ref="C5:D5"/>
    <mergeCell ref="F5:O5"/>
    <mergeCell ref="C7:D7"/>
    <mergeCell ref="F7:O7"/>
    <mergeCell ref="B1:B3"/>
    <mergeCell ref="C1:L1"/>
    <mergeCell ref="M1:O1"/>
    <mergeCell ref="C2:L3"/>
    <mergeCell ref="M2:O2"/>
    <mergeCell ref="M3:O3"/>
  </mergeCells>
  <phoneticPr fontId="22" type="noConversion"/>
  <conditionalFormatting sqref="C28:H28">
    <cfRule type="expression" dxfId="17" priority="4">
      <formula>"($C$31&gt;0.9)"</formula>
    </cfRule>
    <cfRule type="cellIs" dxfId="16" priority="5" operator="between">
      <formula>"$C$31=0.6"</formula>
      <formula>"$C$31=0.89"</formula>
    </cfRule>
    <cfRule type="expression" dxfId="15" priority="6">
      <formula>"($C$31&lt;0.6)"</formula>
    </cfRule>
  </conditionalFormatting>
  <dataValidations disablePrompts="1"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25.xml><?xml version="1.0" encoding="utf-8"?>
<worksheet xmlns="http://schemas.openxmlformats.org/spreadsheetml/2006/main" xmlns:r="http://schemas.openxmlformats.org/officeDocument/2006/relationships">
  <sheetPr codeName="Hoja15"/>
  <dimension ref="A1:T84"/>
  <sheetViews>
    <sheetView view="pageBreakPreview" topLeftCell="A4" zoomScale="70" zoomScaleNormal="100" zoomScaleSheetLayoutView="70" workbookViewId="0">
      <selection activeCell="I20" sqref="I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129"/>
      <c r="D4" s="129"/>
      <c r="E4" s="129"/>
      <c r="F4" s="129"/>
      <c r="G4" s="129"/>
      <c r="H4" s="129"/>
      <c r="I4" s="129"/>
      <c r="J4" s="129"/>
      <c r="K4" s="129"/>
      <c r="L4" s="129"/>
      <c r="M4" s="25"/>
      <c r="N4" s="25"/>
      <c r="Q4" s="1"/>
    </row>
    <row r="5" spans="1:20" ht="33" customHeight="1">
      <c r="A5" s="1"/>
      <c r="B5" s="30" t="s">
        <v>9</v>
      </c>
      <c r="C5" s="264">
        <v>2012</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73</v>
      </c>
      <c r="D7" s="268"/>
      <c r="E7" s="26" t="s">
        <v>12</v>
      </c>
      <c r="F7" s="264" t="s">
        <v>144</v>
      </c>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75</v>
      </c>
      <c r="D9" s="268"/>
      <c r="E9" s="26" t="s">
        <v>65</v>
      </c>
      <c r="F9" s="266" t="s">
        <v>76</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77</v>
      </c>
      <c r="D11" s="268"/>
      <c r="E11" s="26" t="s">
        <v>66</v>
      </c>
      <c r="F11" s="271" t="s">
        <v>79</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78</v>
      </c>
      <c r="D13" s="268"/>
      <c r="E13" s="26" t="s">
        <v>67</v>
      </c>
      <c r="F13" s="272" t="s">
        <v>80</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51" customHeight="1">
      <c r="B15" s="78" t="s">
        <v>20</v>
      </c>
      <c r="C15" s="275" t="s">
        <v>145</v>
      </c>
      <c r="D15" s="275"/>
      <c r="E15" s="80" t="s">
        <v>68</v>
      </c>
      <c r="F15" s="276" t="s">
        <v>169</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125" t="s">
        <v>22</v>
      </c>
      <c r="E19" s="29" t="s">
        <v>23</v>
      </c>
      <c r="F19" s="29" t="s">
        <v>24</v>
      </c>
      <c r="G19" s="29" t="s">
        <v>72</v>
      </c>
      <c r="H19" s="290"/>
      <c r="I19" s="290"/>
      <c r="J19" s="291"/>
      <c r="K19" s="291"/>
    </row>
    <row r="20" spans="2:11" ht="126.75" customHeight="1">
      <c r="B20" s="65" t="s">
        <v>170</v>
      </c>
      <c r="C20" s="79">
        <v>0.1</v>
      </c>
      <c r="D20" s="127" t="s">
        <v>171</v>
      </c>
      <c r="E20" s="67">
        <v>100</v>
      </c>
      <c r="F20" s="67" t="s">
        <v>88</v>
      </c>
      <c r="G20" s="66" t="s">
        <v>172</v>
      </c>
      <c r="H20" s="69"/>
      <c r="I20" s="70">
        <v>210882590</v>
      </c>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173</v>
      </c>
      <c r="C26" s="62"/>
      <c r="D26" s="63"/>
      <c r="E26" s="63"/>
      <c r="F26" s="63"/>
      <c r="G26" s="63"/>
      <c r="H26" s="64"/>
    </row>
    <row r="27" spans="2:11" ht="51.75" customHeight="1" thickBot="1">
      <c r="B27" s="72" t="s">
        <v>84</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v>96247035</v>
      </c>
      <c r="H31" s="45"/>
    </row>
    <row r="32" spans="2:11" ht="26.25" thickBot="1">
      <c r="B32" s="37" t="s">
        <v>43</v>
      </c>
      <c r="C32" s="17">
        <f>(C31/$I20)</f>
        <v>0</v>
      </c>
      <c r="D32" s="17">
        <f>(D31/$I20)+C32</f>
        <v>0</v>
      </c>
      <c r="E32" s="17">
        <f>(E31/$I20)+D32</f>
        <v>0</v>
      </c>
      <c r="F32" s="17">
        <f>(F31/$I20)+E32</f>
        <v>0</v>
      </c>
      <c r="G32" s="17">
        <f>(G31/$I20)+F32</f>
        <v>0.45640104761611661</v>
      </c>
      <c r="H32" s="18">
        <f>(H31/$I20)+G32</f>
        <v>0.45640104761611661</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124"/>
      <c r="K34" s="124"/>
      <c r="L34" s="296" t="s">
        <v>53</v>
      </c>
      <c r="M34" s="296"/>
      <c r="N34" s="296"/>
      <c r="O34" s="296"/>
    </row>
    <row r="35" spans="1:17" ht="12" customHeight="1">
      <c r="A35" s="1"/>
      <c r="B35" s="1"/>
      <c r="C35" s="9"/>
      <c r="D35" s="8"/>
      <c r="E35" s="8"/>
      <c r="F35" s="297" t="s">
        <v>49</v>
      </c>
      <c r="G35" s="485"/>
      <c r="H35" s="486"/>
      <c r="I35" s="486"/>
      <c r="J35" s="486"/>
      <c r="K35" s="487"/>
      <c r="L35" s="307"/>
      <c r="M35" s="308"/>
      <c r="N35" s="308"/>
      <c r="O35" s="309"/>
    </row>
    <row r="36" spans="1:17" ht="9" customHeight="1">
      <c r="A36" s="1"/>
      <c r="B36" s="1"/>
      <c r="C36" s="9"/>
      <c r="D36" s="1"/>
      <c r="E36" s="1"/>
      <c r="F36" s="297"/>
      <c r="G36" s="488"/>
      <c r="H36" s="489"/>
      <c r="I36" s="489"/>
      <c r="J36" s="489"/>
      <c r="K36" s="490"/>
      <c r="L36" s="310"/>
      <c r="M36" s="311"/>
      <c r="N36" s="311"/>
      <c r="O36" s="312"/>
      <c r="P36" s="1"/>
      <c r="Q36" s="1"/>
    </row>
    <row r="37" spans="1:17" ht="29.25" customHeight="1">
      <c r="A37" s="1"/>
      <c r="B37" s="1"/>
      <c r="C37" s="1"/>
      <c r="D37" s="1"/>
      <c r="E37" s="1"/>
      <c r="F37" s="297"/>
      <c r="G37" s="491"/>
      <c r="H37" s="492"/>
      <c r="I37" s="492"/>
      <c r="J37" s="492"/>
      <c r="K37" s="493"/>
      <c r="L37" s="313"/>
      <c r="M37" s="314"/>
      <c r="N37" s="314"/>
      <c r="O37" s="315"/>
      <c r="P37" s="1"/>
      <c r="Q37" s="1"/>
    </row>
    <row r="38" spans="1:17">
      <c r="A38" s="1"/>
      <c r="B38" s="1"/>
      <c r="C38" s="1"/>
      <c r="D38" s="1"/>
      <c r="E38" s="1"/>
      <c r="F38" s="297" t="s">
        <v>54</v>
      </c>
      <c r="G38" s="298"/>
      <c r="H38" s="299"/>
      <c r="I38" s="299"/>
      <c r="J38" s="299"/>
      <c r="K38" s="300"/>
      <c r="L38" s="316"/>
      <c r="M38" s="316"/>
      <c r="N38" s="316"/>
      <c r="O38" s="316"/>
      <c r="P38" s="1"/>
      <c r="Q38" s="1"/>
    </row>
    <row r="39" spans="1:17">
      <c r="A39" s="1"/>
      <c r="B39" s="1"/>
      <c r="C39" s="1"/>
      <c r="D39" s="1"/>
      <c r="E39" s="1"/>
      <c r="F39" s="297"/>
      <c r="G39" s="301"/>
      <c r="H39" s="302"/>
      <c r="I39" s="302"/>
      <c r="J39" s="302"/>
      <c r="K39" s="303"/>
      <c r="L39" s="316"/>
      <c r="M39" s="316"/>
      <c r="N39" s="316"/>
      <c r="O39" s="316"/>
      <c r="P39" s="1"/>
      <c r="Q39" s="1"/>
    </row>
    <row r="40" spans="1:17" ht="15" customHeight="1">
      <c r="A40" s="1"/>
      <c r="B40" s="1"/>
      <c r="C40" s="1"/>
      <c r="D40" s="1"/>
      <c r="E40" s="1"/>
      <c r="F40" s="297"/>
      <c r="G40" s="304"/>
      <c r="H40" s="305"/>
      <c r="I40" s="305"/>
      <c r="J40" s="305"/>
      <c r="K40" s="306"/>
      <c r="L40" s="316"/>
      <c r="M40" s="316"/>
      <c r="N40" s="316"/>
      <c r="O40" s="316"/>
      <c r="P40" s="1"/>
      <c r="Q40" s="1"/>
    </row>
    <row r="41" spans="1:17">
      <c r="A41" s="1"/>
      <c r="B41" s="1"/>
      <c r="C41" s="1"/>
      <c r="D41" s="1"/>
      <c r="E41" s="1"/>
      <c r="F41" s="297" t="s">
        <v>55</v>
      </c>
      <c r="G41" s="298"/>
      <c r="H41" s="317"/>
      <c r="I41" s="317"/>
      <c r="J41" s="317"/>
      <c r="K41" s="318"/>
      <c r="L41" s="298"/>
      <c r="M41" s="317"/>
      <c r="N41" s="317"/>
      <c r="O41" s="318"/>
      <c r="P41" s="1"/>
      <c r="Q41" s="1"/>
    </row>
    <row r="42" spans="1:17">
      <c r="A42" s="1"/>
      <c r="B42" s="1"/>
      <c r="C42" s="1"/>
      <c r="D42" s="1"/>
      <c r="E42" s="1"/>
      <c r="F42" s="297"/>
      <c r="G42" s="319"/>
      <c r="H42" s="320"/>
      <c r="I42" s="320"/>
      <c r="J42" s="320"/>
      <c r="K42" s="321"/>
      <c r="L42" s="319"/>
      <c r="M42" s="320"/>
      <c r="N42" s="320"/>
      <c r="O42" s="321"/>
      <c r="P42" s="1"/>
      <c r="Q42" s="1"/>
    </row>
    <row r="43" spans="1:17" ht="16.5" customHeight="1">
      <c r="A43" s="1"/>
      <c r="B43" s="1"/>
      <c r="C43" s="1"/>
      <c r="D43" s="1"/>
      <c r="E43" s="1"/>
      <c r="F43" s="297"/>
      <c r="G43" s="322"/>
      <c r="H43" s="323"/>
      <c r="I43" s="323"/>
      <c r="J43" s="323"/>
      <c r="K43" s="324"/>
      <c r="L43" s="322"/>
      <c r="M43" s="323"/>
      <c r="N43" s="323"/>
      <c r="O43" s="324"/>
      <c r="P43" s="1"/>
      <c r="Q43" s="1"/>
    </row>
    <row r="44" spans="1:17">
      <c r="A44" s="1"/>
      <c r="B44" s="1"/>
      <c r="C44" s="1"/>
      <c r="D44" s="1"/>
      <c r="E44" s="1"/>
      <c r="F44" s="297" t="s">
        <v>50</v>
      </c>
      <c r="G44" s="298"/>
      <c r="H44" s="317"/>
      <c r="I44" s="317"/>
      <c r="J44" s="317"/>
      <c r="K44" s="318"/>
      <c r="L44" s="325"/>
      <c r="M44" s="326"/>
      <c r="N44" s="326"/>
      <c r="O44" s="326"/>
      <c r="P44" s="1"/>
      <c r="Q44" s="1"/>
    </row>
    <row r="45" spans="1:17">
      <c r="A45" s="1"/>
      <c r="B45" s="1"/>
      <c r="C45" s="1"/>
      <c r="D45" s="1"/>
      <c r="E45" s="1"/>
      <c r="F45" s="297"/>
      <c r="G45" s="319"/>
      <c r="H45" s="320"/>
      <c r="I45" s="320"/>
      <c r="J45" s="320"/>
      <c r="K45" s="321"/>
      <c r="L45" s="326"/>
      <c r="M45" s="326"/>
      <c r="N45" s="326"/>
      <c r="O45" s="326"/>
      <c r="P45" s="1"/>
      <c r="Q45" s="1"/>
    </row>
    <row r="46" spans="1:17">
      <c r="A46" s="1"/>
      <c r="B46" s="1"/>
      <c r="C46" s="1"/>
      <c r="D46" s="1"/>
      <c r="E46" s="1"/>
      <c r="F46" s="297"/>
      <c r="G46" s="322"/>
      <c r="H46" s="323"/>
      <c r="I46" s="323"/>
      <c r="J46" s="323"/>
      <c r="K46" s="324"/>
      <c r="L46" s="326"/>
      <c r="M46" s="326"/>
      <c r="N46" s="326"/>
      <c r="O46" s="326"/>
      <c r="P46" s="1"/>
      <c r="Q46" s="1"/>
    </row>
    <row r="47" spans="1:17">
      <c r="A47" s="1"/>
      <c r="B47" s="1"/>
      <c r="C47" s="1"/>
      <c r="D47" s="1"/>
      <c r="E47" s="1"/>
      <c r="F47" s="297" t="s">
        <v>56</v>
      </c>
      <c r="G47" s="334" t="s">
        <v>174</v>
      </c>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51"/>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126" t="s">
        <v>31</v>
      </c>
      <c r="G56" s="126" t="s">
        <v>30</v>
      </c>
      <c r="H56" s="40" t="s">
        <v>32</v>
      </c>
      <c r="I56" s="40" t="s">
        <v>32</v>
      </c>
      <c r="J56" s="40" t="s">
        <v>31</v>
      </c>
      <c r="K56" s="40" t="s">
        <v>33</v>
      </c>
      <c r="L56" s="126" t="s">
        <v>34</v>
      </c>
      <c r="M56" s="126" t="s">
        <v>35</v>
      </c>
      <c r="N56" s="126" t="s">
        <v>36</v>
      </c>
      <c r="O56" s="333"/>
      <c r="P56" s="1"/>
      <c r="Q56" s="1"/>
    </row>
    <row r="57" spans="1:17" s="46" customFormat="1">
      <c r="B57" s="82" t="s">
        <v>86</v>
      </c>
      <c r="C57" s="83"/>
      <c r="D57" s="84"/>
      <c r="E57" s="83"/>
      <c r="F57" s="128"/>
      <c r="G57" s="128"/>
      <c r="H57" s="85"/>
      <c r="I57" s="85"/>
      <c r="J57" s="85"/>
      <c r="K57" s="85"/>
      <c r="L57" s="128" t="s">
        <v>85</v>
      </c>
      <c r="M57" s="128"/>
      <c r="N57" s="128"/>
      <c r="O57" s="81">
        <f>COUNTA(C57:N57)</f>
        <v>1</v>
      </c>
      <c r="P57" s="47"/>
      <c r="Q57" s="47"/>
    </row>
    <row r="58" spans="1:17" s="46" customFormat="1">
      <c r="B58" s="82" t="s">
        <v>87</v>
      </c>
      <c r="C58" s="83"/>
      <c r="D58" s="84"/>
      <c r="E58" s="83"/>
      <c r="F58" s="128"/>
      <c r="G58" s="128"/>
      <c r="H58" s="85"/>
      <c r="I58" s="85"/>
      <c r="J58" s="85"/>
      <c r="K58" s="85"/>
      <c r="L58" s="128" t="s">
        <v>85</v>
      </c>
      <c r="M58" s="128"/>
      <c r="N58" s="128"/>
      <c r="O58" s="81">
        <f>COUNTA(C58:N58)</f>
        <v>1</v>
      </c>
      <c r="P58" s="47"/>
      <c r="Q58" s="47"/>
    </row>
    <row r="59" spans="1:17" s="46" customFormat="1">
      <c r="B59" s="82" t="s">
        <v>112</v>
      </c>
      <c r="C59" s="83"/>
      <c r="D59" s="84"/>
      <c r="E59" s="83"/>
      <c r="F59" s="128"/>
      <c r="G59" s="128"/>
      <c r="H59" s="85"/>
      <c r="I59" s="85"/>
      <c r="J59" s="85"/>
      <c r="K59" s="85"/>
      <c r="L59" s="128" t="s">
        <v>85</v>
      </c>
      <c r="M59" s="128"/>
      <c r="N59" s="128"/>
      <c r="O59" s="81"/>
      <c r="P59" s="47"/>
      <c r="Q59" s="47"/>
    </row>
    <row r="60" spans="1:17" s="46" customFormat="1">
      <c r="B60" s="82" t="s">
        <v>197</v>
      </c>
      <c r="C60" s="83"/>
      <c r="D60" s="84"/>
      <c r="E60" s="83"/>
      <c r="F60" s="128"/>
      <c r="G60" s="128"/>
      <c r="H60" s="85"/>
      <c r="I60" s="85"/>
      <c r="J60" s="85"/>
      <c r="K60" s="85"/>
      <c r="L60" s="128"/>
      <c r="M60" s="128" t="s">
        <v>85</v>
      </c>
      <c r="N60" s="128" t="s">
        <v>85</v>
      </c>
      <c r="O60" s="81"/>
      <c r="P60" s="47"/>
      <c r="Q60" s="47"/>
    </row>
    <row r="61" spans="1:17" s="46" customFormat="1">
      <c r="B61" s="82" t="s">
        <v>90</v>
      </c>
      <c r="C61" s="83"/>
      <c r="D61" s="84"/>
      <c r="E61" s="83"/>
      <c r="F61" s="128"/>
      <c r="G61" s="128"/>
      <c r="H61" s="85"/>
      <c r="I61" s="85"/>
      <c r="J61" s="85"/>
      <c r="K61" s="85"/>
      <c r="L61" s="128"/>
      <c r="M61" s="128" t="s">
        <v>85</v>
      </c>
      <c r="N61" s="128" t="s">
        <v>85</v>
      </c>
      <c r="O61" s="81"/>
      <c r="P61" s="47"/>
      <c r="Q61" s="47"/>
    </row>
    <row r="62" spans="1:17" s="46" customFormat="1">
      <c r="B62" s="82" t="s">
        <v>198</v>
      </c>
      <c r="C62" s="83"/>
      <c r="D62" s="84"/>
      <c r="E62" s="83"/>
      <c r="F62" s="128"/>
      <c r="G62" s="128"/>
      <c r="H62" s="85"/>
      <c r="I62" s="85"/>
      <c r="J62" s="85"/>
      <c r="K62" s="85"/>
      <c r="L62" s="128"/>
      <c r="M62" s="128" t="s">
        <v>85</v>
      </c>
      <c r="N62" s="128" t="s">
        <v>85</v>
      </c>
      <c r="O62" s="81"/>
      <c r="P62" s="47"/>
      <c r="Q62" s="47"/>
    </row>
    <row r="63" spans="1:17" s="46" customFormat="1">
      <c r="B63" s="82" t="s">
        <v>89</v>
      </c>
      <c r="C63" s="83"/>
      <c r="D63" s="84"/>
      <c r="E63" s="83"/>
      <c r="F63" s="128"/>
      <c r="G63" s="128"/>
      <c r="H63" s="85"/>
      <c r="I63" s="85"/>
      <c r="J63" s="85"/>
      <c r="K63" s="85"/>
      <c r="L63" s="128"/>
      <c r="M63" s="128" t="s">
        <v>85</v>
      </c>
      <c r="N63" s="128" t="s">
        <v>85</v>
      </c>
      <c r="O63" s="81"/>
      <c r="P63" s="47"/>
      <c r="Q63" s="47"/>
    </row>
    <row r="64" spans="1:17" s="46" customFormat="1">
      <c r="B64" s="130" t="s">
        <v>106</v>
      </c>
      <c r="C64" s="83"/>
      <c r="D64" s="84"/>
      <c r="E64" s="83"/>
      <c r="F64" s="128"/>
      <c r="G64" s="128"/>
      <c r="H64" s="85"/>
      <c r="I64" s="85"/>
      <c r="J64" s="85"/>
      <c r="K64" s="85"/>
      <c r="L64" s="128"/>
      <c r="M64" s="128"/>
      <c r="N64" s="128" t="s">
        <v>85</v>
      </c>
      <c r="O64" s="81"/>
      <c r="P64" s="47"/>
      <c r="Q64" s="47"/>
    </row>
    <row r="65" spans="2:18" s="46" customFormat="1">
      <c r="B65" s="82" t="s">
        <v>199</v>
      </c>
      <c r="C65" s="83"/>
      <c r="D65" s="84"/>
      <c r="E65" s="83"/>
      <c r="F65" s="128"/>
      <c r="G65" s="128"/>
      <c r="H65" s="85"/>
      <c r="I65" s="85"/>
      <c r="J65" s="85"/>
      <c r="K65" s="85"/>
      <c r="L65" s="128"/>
      <c r="M65" s="128"/>
      <c r="N65" s="128" t="s">
        <v>85</v>
      </c>
      <c r="O65" s="81"/>
      <c r="P65" s="47"/>
      <c r="Q65" s="47"/>
    </row>
    <row r="66" spans="2:18" s="46" customFormat="1">
      <c r="B66" s="82"/>
      <c r="C66" s="83"/>
      <c r="D66" s="84"/>
      <c r="E66" s="83"/>
      <c r="F66" s="128"/>
      <c r="G66" s="128"/>
      <c r="H66" s="85"/>
      <c r="I66" s="85"/>
      <c r="J66" s="85"/>
      <c r="K66" s="85"/>
      <c r="L66" s="128"/>
      <c r="M66" s="128"/>
      <c r="N66" s="128"/>
      <c r="O66" s="81"/>
      <c r="P66" s="47"/>
      <c r="Q66" s="47"/>
    </row>
    <row r="67" spans="2:18" s="46" customFormat="1">
      <c r="B67" s="82"/>
      <c r="C67" s="83"/>
      <c r="D67" s="84"/>
      <c r="E67" s="83"/>
      <c r="F67" s="128"/>
      <c r="G67" s="128"/>
      <c r="H67" s="85"/>
      <c r="I67" s="85"/>
      <c r="J67" s="85"/>
      <c r="K67" s="85"/>
      <c r="L67" s="128"/>
      <c r="M67" s="128"/>
      <c r="N67" s="128"/>
      <c r="O67" s="81"/>
      <c r="P67" s="47"/>
      <c r="Q67" s="47"/>
    </row>
    <row r="68" spans="2:18" s="46" customFormat="1">
      <c r="B68" s="82"/>
      <c r="C68" s="83"/>
      <c r="D68" s="84"/>
      <c r="E68" s="83"/>
      <c r="F68" s="128"/>
      <c r="G68" s="128"/>
      <c r="H68" s="85"/>
      <c r="I68" s="85"/>
      <c r="J68" s="85"/>
      <c r="K68" s="85"/>
      <c r="L68" s="128"/>
      <c r="M68" s="128"/>
      <c r="N68" s="128"/>
      <c r="O68" s="81"/>
      <c r="P68" s="47"/>
      <c r="Q68" s="47"/>
    </row>
    <row r="69" spans="2:18" s="46" customFormat="1">
      <c r="B69" s="82"/>
      <c r="C69" s="83"/>
      <c r="D69" s="84"/>
      <c r="E69" s="83"/>
      <c r="F69" s="128"/>
      <c r="G69" s="128"/>
      <c r="H69" s="85"/>
      <c r="I69" s="85"/>
      <c r="J69" s="85"/>
      <c r="K69" s="85"/>
      <c r="L69" s="128"/>
      <c r="M69" s="128"/>
      <c r="N69" s="128"/>
      <c r="O69" s="81"/>
      <c r="P69" s="47"/>
      <c r="Q69" s="47"/>
    </row>
    <row r="70" spans="2:18" s="46" customFormat="1">
      <c r="B70" s="82"/>
      <c r="C70" s="83"/>
      <c r="D70" s="84"/>
      <c r="E70" s="83"/>
      <c r="F70" s="128"/>
      <c r="G70" s="128"/>
      <c r="H70" s="85"/>
      <c r="I70" s="85"/>
      <c r="J70" s="85"/>
      <c r="K70" s="85"/>
      <c r="L70" s="128"/>
      <c r="M70" s="128"/>
      <c r="N70" s="128"/>
      <c r="O70" s="81"/>
      <c r="P70" s="47"/>
      <c r="Q70" s="47"/>
    </row>
    <row r="71" spans="2:18" s="46" customFormat="1">
      <c r="B71" s="82"/>
      <c r="C71" s="83"/>
      <c r="D71" s="84"/>
      <c r="E71" s="83"/>
      <c r="F71" s="128"/>
      <c r="G71" s="128"/>
      <c r="H71" s="85"/>
      <c r="I71" s="85"/>
      <c r="J71" s="85"/>
      <c r="K71" s="85"/>
      <c r="L71" s="128"/>
      <c r="M71" s="128"/>
      <c r="N71" s="128"/>
      <c r="O71" s="81"/>
      <c r="P71" s="47"/>
      <c r="Q71" s="47"/>
    </row>
    <row r="72" spans="2:18" s="46" customFormat="1">
      <c r="B72" s="82"/>
      <c r="C72" s="83"/>
      <c r="D72" s="84"/>
      <c r="E72" s="83"/>
      <c r="F72" s="128"/>
      <c r="G72" s="128"/>
      <c r="H72" s="85"/>
      <c r="I72" s="85"/>
      <c r="J72" s="85"/>
      <c r="K72" s="85"/>
      <c r="L72" s="128"/>
      <c r="M72" s="128"/>
      <c r="N72" s="128"/>
      <c r="O72" s="81"/>
      <c r="P72" s="47"/>
      <c r="Q72" s="47"/>
    </row>
    <row r="73" spans="2:18" s="46" customFormat="1">
      <c r="B73" s="82"/>
      <c r="C73" s="83"/>
      <c r="D73" s="84"/>
      <c r="E73" s="83"/>
      <c r="F73" s="128"/>
      <c r="G73" s="128"/>
      <c r="H73" s="85"/>
      <c r="I73" s="85"/>
      <c r="J73" s="85"/>
      <c r="K73" s="85"/>
      <c r="L73" s="128"/>
      <c r="M73" s="128"/>
      <c r="N73" s="128"/>
      <c r="O73" s="81"/>
      <c r="P73" s="47"/>
      <c r="Q73" s="47"/>
    </row>
    <row r="74" spans="2:18" s="46" customFormat="1">
      <c r="B74" s="82"/>
      <c r="C74" s="83"/>
      <c r="D74" s="84"/>
      <c r="E74" s="83"/>
      <c r="F74" s="128"/>
      <c r="G74" s="128"/>
      <c r="H74" s="85"/>
      <c r="I74" s="85"/>
      <c r="J74" s="85"/>
      <c r="K74" s="85"/>
      <c r="L74" s="128"/>
      <c r="M74" s="128"/>
      <c r="N74" s="128"/>
      <c r="O74" s="81"/>
      <c r="P74" s="47"/>
      <c r="Q74" s="47"/>
    </row>
    <row r="75" spans="2:18" s="46" customFormat="1">
      <c r="B75" s="82"/>
      <c r="C75" s="83"/>
      <c r="D75" s="84"/>
      <c r="E75" s="83"/>
      <c r="F75" s="128"/>
      <c r="G75" s="128"/>
      <c r="H75" s="85"/>
      <c r="I75" s="85"/>
      <c r="J75" s="85"/>
      <c r="K75" s="85"/>
      <c r="L75" s="128"/>
      <c r="M75" s="128"/>
      <c r="N75" s="128"/>
      <c r="O75" s="81"/>
      <c r="P75" s="47"/>
      <c r="Q75" s="47"/>
    </row>
    <row r="76" spans="2:18" s="46" customFormat="1">
      <c r="B76" s="82"/>
      <c r="C76" s="83"/>
      <c r="D76" s="84"/>
      <c r="E76" s="83"/>
      <c r="F76" s="128"/>
      <c r="G76" s="128"/>
      <c r="H76" s="85"/>
      <c r="I76" s="85"/>
      <c r="J76" s="85"/>
      <c r="K76" s="85"/>
      <c r="L76" s="128"/>
      <c r="M76" s="128"/>
      <c r="N76" s="128"/>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14" priority="1">
      <formula>"($C$31&gt;0.9)"</formula>
    </cfRule>
    <cfRule type="cellIs" dxfId="13" priority="2" operator="between">
      <formula>"$C$31=0.6"</formula>
      <formula>"$C$31=0.89"</formula>
    </cfRule>
    <cfRule type="expression" dxfId="12"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26.xml><?xml version="1.0" encoding="utf-8"?>
<worksheet xmlns="http://schemas.openxmlformats.org/spreadsheetml/2006/main" xmlns:r="http://schemas.openxmlformats.org/officeDocument/2006/relationships">
  <sheetPr codeName="Hoja16"/>
  <dimension ref="A1:T84"/>
  <sheetViews>
    <sheetView view="pageBreakPreview" zoomScale="70" zoomScaleNormal="100" zoomScaleSheetLayoutView="70" workbookViewId="0">
      <selection activeCell="G20" sqref="G20"/>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129"/>
      <c r="D4" s="129"/>
      <c r="E4" s="129"/>
      <c r="F4" s="129"/>
      <c r="G4" s="129"/>
      <c r="H4" s="129"/>
      <c r="I4" s="129"/>
      <c r="J4" s="129"/>
      <c r="K4" s="129"/>
      <c r="L4" s="129"/>
      <c r="M4" s="25"/>
      <c r="N4" s="25"/>
      <c r="Q4" s="1"/>
    </row>
    <row r="5" spans="1:20" ht="33" customHeight="1">
      <c r="A5" s="1"/>
      <c r="B5" s="30" t="s">
        <v>9</v>
      </c>
      <c r="C5" s="264">
        <v>2012</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73</v>
      </c>
      <c r="D7" s="268"/>
      <c r="E7" s="26" t="s">
        <v>12</v>
      </c>
      <c r="F7" s="264" t="s">
        <v>144</v>
      </c>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75</v>
      </c>
      <c r="D9" s="268"/>
      <c r="E9" s="26" t="s">
        <v>65</v>
      </c>
      <c r="F9" s="266" t="s">
        <v>76</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77</v>
      </c>
      <c r="D11" s="268"/>
      <c r="E11" s="26" t="s">
        <v>66</v>
      </c>
      <c r="F11" s="271" t="s">
        <v>79</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78</v>
      </c>
      <c r="D13" s="268"/>
      <c r="E13" s="26" t="s">
        <v>67</v>
      </c>
      <c r="F13" s="272" t="s">
        <v>80</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51" customHeight="1">
      <c r="B15" s="78" t="s">
        <v>20</v>
      </c>
      <c r="C15" s="275" t="s">
        <v>145</v>
      </c>
      <c r="D15" s="275"/>
      <c r="E15" s="80" t="s">
        <v>68</v>
      </c>
      <c r="F15" s="276" t="s">
        <v>175</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125" t="s">
        <v>22</v>
      </c>
      <c r="E19" s="29" t="s">
        <v>23</v>
      </c>
      <c r="F19" s="29" t="s">
        <v>24</v>
      </c>
      <c r="G19" s="29" t="s">
        <v>72</v>
      </c>
      <c r="H19" s="290"/>
      <c r="I19" s="290"/>
      <c r="J19" s="291"/>
      <c r="K19" s="291"/>
    </row>
    <row r="20" spans="2:11" ht="126.75" customHeight="1">
      <c r="B20" s="65" t="s">
        <v>176</v>
      </c>
      <c r="C20" s="79">
        <v>0.1</v>
      </c>
      <c r="D20" s="127" t="s">
        <v>177</v>
      </c>
      <c r="E20" s="67">
        <v>100</v>
      </c>
      <c r="F20" s="67" t="s">
        <v>88</v>
      </c>
      <c r="G20" s="66" t="s">
        <v>178</v>
      </c>
      <c r="H20" s="69"/>
      <c r="I20" s="70">
        <v>23525082</v>
      </c>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180</v>
      </c>
      <c r="C26" s="62"/>
      <c r="D26" s="63"/>
      <c r="E26" s="63"/>
      <c r="F26" s="63"/>
      <c r="G26" s="63"/>
      <c r="H26" s="64"/>
    </row>
    <row r="27" spans="2:11" ht="51.75" customHeight="1" thickBot="1">
      <c r="B27" s="72" t="s">
        <v>84</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f>(C31/$I20)</f>
        <v>0</v>
      </c>
      <c r="D32" s="17">
        <f>(D31/$I20)+C32</f>
        <v>0</v>
      </c>
      <c r="E32" s="17">
        <f>(E31/$I20)+D32</f>
        <v>0</v>
      </c>
      <c r="F32" s="17">
        <f>(F31/$I20)+E32</f>
        <v>0</v>
      </c>
      <c r="G32" s="17">
        <f>(G31/$I20)+F32</f>
        <v>0</v>
      </c>
      <c r="H32" s="18">
        <f>(H31/$I20)+G32</f>
        <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124"/>
      <c r="K34" s="124"/>
      <c r="L34" s="296" t="s">
        <v>53</v>
      </c>
      <c r="M34" s="296"/>
      <c r="N34" s="296"/>
      <c r="O34" s="296"/>
    </row>
    <row r="35" spans="1:17" ht="12" customHeight="1">
      <c r="A35" s="1"/>
      <c r="B35" s="1"/>
      <c r="C35" s="9"/>
      <c r="D35" s="8"/>
      <c r="E35" s="8"/>
      <c r="F35" s="297" t="s">
        <v>49</v>
      </c>
      <c r="G35" s="485"/>
      <c r="H35" s="486"/>
      <c r="I35" s="486"/>
      <c r="J35" s="486"/>
      <c r="K35" s="487"/>
      <c r="L35" s="307"/>
      <c r="M35" s="308"/>
      <c r="N35" s="308"/>
      <c r="O35" s="309"/>
    </row>
    <row r="36" spans="1:17" ht="9" customHeight="1">
      <c r="A36" s="1"/>
      <c r="B36" s="1"/>
      <c r="C36" s="9"/>
      <c r="D36" s="1"/>
      <c r="E36" s="1"/>
      <c r="F36" s="297"/>
      <c r="G36" s="488"/>
      <c r="H36" s="489"/>
      <c r="I36" s="489"/>
      <c r="J36" s="489"/>
      <c r="K36" s="490"/>
      <c r="L36" s="310"/>
      <c r="M36" s="311"/>
      <c r="N36" s="311"/>
      <c r="O36" s="312"/>
      <c r="P36" s="1"/>
      <c r="Q36" s="1"/>
    </row>
    <row r="37" spans="1:17" ht="29.25" customHeight="1">
      <c r="A37" s="1"/>
      <c r="B37" s="1"/>
      <c r="C37" s="1"/>
      <c r="D37" s="1"/>
      <c r="E37" s="1"/>
      <c r="F37" s="297"/>
      <c r="G37" s="491"/>
      <c r="H37" s="492"/>
      <c r="I37" s="492"/>
      <c r="J37" s="492"/>
      <c r="K37" s="493"/>
      <c r="L37" s="313"/>
      <c r="M37" s="314"/>
      <c r="N37" s="314"/>
      <c r="O37" s="315"/>
      <c r="P37" s="1"/>
      <c r="Q37" s="1"/>
    </row>
    <row r="38" spans="1:17">
      <c r="A38" s="1"/>
      <c r="B38" s="1"/>
      <c r="C38" s="1"/>
      <c r="D38" s="1"/>
      <c r="E38" s="1"/>
      <c r="F38" s="297" t="s">
        <v>54</v>
      </c>
      <c r="G38" s="298"/>
      <c r="H38" s="299"/>
      <c r="I38" s="299"/>
      <c r="J38" s="299"/>
      <c r="K38" s="300"/>
      <c r="L38" s="316"/>
      <c r="M38" s="316"/>
      <c r="N38" s="316"/>
      <c r="O38" s="316"/>
      <c r="P38" s="1"/>
      <c r="Q38" s="1"/>
    </row>
    <row r="39" spans="1:17">
      <c r="A39" s="1"/>
      <c r="B39" s="1"/>
      <c r="C39" s="1"/>
      <c r="D39" s="1"/>
      <c r="E39" s="1"/>
      <c r="F39" s="297"/>
      <c r="G39" s="301"/>
      <c r="H39" s="302"/>
      <c r="I39" s="302"/>
      <c r="J39" s="302"/>
      <c r="K39" s="303"/>
      <c r="L39" s="316"/>
      <c r="M39" s="316"/>
      <c r="N39" s="316"/>
      <c r="O39" s="316"/>
      <c r="P39" s="1"/>
      <c r="Q39" s="1"/>
    </row>
    <row r="40" spans="1:17" ht="15" customHeight="1">
      <c r="A40" s="1"/>
      <c r="B40" s="1"/>
      <c r="C40" s="1"/>
      <c r="D40" s="1"/>
      <c r="E40" s="1"/>
      <c r="F40" s="297"/>
      <c r="G40" s="304"/>
      <c r="H40" s="305"/>
      <c r="I40" s="305"/>
      <c r="J40" s="305"/>
      <c r="K40" s="306"/>
      <c r="L40" s="316"/>
      <c r="M40" s="316"/>
      <c r="N40" s="316"/>
      <c r="O40" s="316"/>
      <c r="P40" s="1"/>
      <c r="Q40" s="1"/>
    </row>
    <row r="41" spans="1:17">
      <c r="A41" s="1"/>
      <c r="B41" s="1"/>
      <c r="C41" s="1"/>
      <c r="D41" s="1"/>
      <c r="E41" s="1"/>
      <c r="F41" s="297" t="s">
        <v>55</v>
      </c>
      <c r="G41" s="298"/>
      <c r="H41" s="317"/>
      <c r="I41" s="317"/>
      <c r="J41" s="317"/>
      <c r="K41" s="318"/>
      <c r="L41" s="298"/>
      <c r="M41" s="317"/>
      <c r="N41" s="317"/>
      <c r="O41" s="318"/>
      <c r="P41" s="1"/>
      <c r="Q41" s="1"/>
    </row>
    <row r="42" spans="1:17">
      <c r="A42" s="1"/>
      <c r="B42" s="1"/>
      <c r="C42" s="1"/>
      <c r="D42" s="1"/>
      <c r="E42" s="1"/>
      <c r="F42" s="297"/>
      <c r="G42" s="319"/>
      <c r="H42" s="320"/>
      <c r="I42" s="320"/>
      <c r="J42" s="320"/>
      <c r="K42" s="321"/>
      <c r="L42" s="319"/>
      <c r="M42" s="320"/>
      <c r="N42" s="320"/>
      <c r="O42" s="321"/>
      <c r="P42" s="1"/>
      <c r="Q42" s="1"/>
    </row>
    <row r="43" spans="1:17" ht="16.5" customHeight="1">
      <c r="A43" s="1"/>
      <c r="B43" s="1"/>
      <c r="C43" s="1"/>
      <c r="D43" s="1"/>
      <c r="E43" s="1"/>
      <c r="F43" s="297"/>
      <c r="G43" s="322"/>
      <c r="H43" s="323"/>
      <c r="I43" s="323"/>
      <c r="J43" s="323"/>
      <c r="K43" s="324"/>
      <c r="L43" s="322"/>
      <c r="M43" s="323"/>
      <c r="N43" s="323"/>
      <c r="O43" s="324"/>
      <c r="P43" s="1"/>
      <c r="Q43" s="1"/>
    </row>
    <row r="44" spans="1:17">
      <c r="A44" s="1"/>
      <c r="B44" s="1"/>
      <c r="C44" s="1"/>
      <c r="D44" s="1"/>
      <c r="E44" s="1"/>
      <c r="F44" s="297" t="s">
        <v>50</v>
      </c>
      <c r="G44" s="298"/>
      <c r="H44" s="317"/>
      <c r="I44" s="317"/>
      <c r="J44" s="317"/>
      <c r="K44" s="318"/>
      <c r="L44" s="325"/>
      <c r="M44" s="326"/>
      <c r="N44" s="326"/>
      <c r="O44" s="326"/>
      <c r="P44" s="1"/>
      <c r="Q44" s="1"/>
    </row>
    <row r="45" spans="1:17">
      <c r="A45" s="1"/>
      <c r="B45" s="1"/>
      <c r="C45" s="1"/>
      <c r="D45" s="1"/>
      <c r="E45" s="1"/>
      <c r="F45" s="297"/>
      <c r="G45" s="319"/>
      <c r="H45" s="320"/>
      <c r="I45" s="320"/>
      <c r="J45" s="320"/>
      <c r="K45" s="321"/>
      <c r="L45" s="326"/>
      <c r="M45" s="326"/>
      <c r="N45" s="326"/>
      <c r="O45" s="326"/>
      <c r="P45" s="1"/>
      <c r="Q45" s="1"/>
    </row>
    <row r="46" spans="1:17">
      <c r="A46" s="1"/>
      <c r="B46" s="1"/>
      <c r="C46" s="1"/>
      <c r="D46" s="1"/>
      <c r="E46" s="1"/>
      <c r="F46" s="297"/>
      <c r="G46" s="322"/>
      <c r="H46" s="323"/>
      <c r="I46" s="323"/>
      <c r="J46" s="323"/>
      <c r="K46" s="324"/>
      <c r="L46" s="326"/>
      <c r="M46" s="326"/>
      <c r="N46" s="326"/>
      <c r="O46" s="326"/>
      <c r="P46" s="1"/>
      <c r="Q46" s="1"/>
    </row>
    <row r="47" spans="1:17">
      <c r="A47" s="1"/>
      <c r="B47" s="1"/>
      <c r="C47" s="1"/>
      <c r="D47" s="1"/>
      <c r="E47" s="1"/>
      <c r="F47" s="297" t="s">
        <v>56</v>
      </c>
      <c r="G47" s="334" t="s">
        <v>179</v>
      </c>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51" t="s">
        <v>201</v>
      </c>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126" t="s">
        <v>31</v>
      </c>
      <c r="G56" s="126" t="s">
        <v>30</v>
      </c>
      <c r="H56" s="40" t="s">
        <v>32</v>
      </c>
      <c r="I56" s="40" t="s">
        <v>32</v>
      </c>
      <c r="J56" s="40" t="s">
        <v>31</v>
      </c>
      <c r="K56" s="40" t="s">
        <v>33</v>
      </c>
      <c r="L56" s="126" t="s">
        <v>34</v>
      </c>
      <c r="M56" s="126" t="s">
        <v>35</v>
      </c>
      <c r="N56" s="126" t="s">
        <v>36</v>
      </c>
      <c r="O56" s="333"/>
      <c r="P56" s="1"/>
      <c r="Q56" s="1"/>
    </row>
    <row r="57" spans="1:17" s="46" customFormat="1">
      <c r="B57" s="82" t="s">
        <v>181</v>
      </c>
      <c r="C57" s="83"/>
      <c r="D57" s="84"/>
      <c r="E57" s="83"/>
      <c r="F57" s="128"/>
      <c r="G57" s="128"/>
      <c r="H57" s="85"/>
      <c r="I57" s="85"/>
      <c r="J57" s="85"/>
      <c r="K57" s="85"/>
      <c r="L57" s="128"/>
      <c r="M57" s="128" t="s">
        <v>85</v>
      </c>
      <c r="N57" s="128"/>
      <c r="O57" s="81">
        <f>COUNTA(C57:N57)</f>
        <v>1</v>
      </c>
      <c r="P57" s="47"/>
      <c r="Q57" s="47"/>
    </row>
    <row r="58" spans="1:17" s="46" customFormat="1" ht="25.5">
      <c r="B58" s="82" t="s">
        <v>182</v>
      </c>
      <c r="C58" s="83"/>
      <c r="D58" s="84"/>
      <c r="E58" s="83"/>
      <c r="F58" s="128"/>
      <c r="G58" s="128"/>
      <c r="H58" s="85"/>
      <c r="I58" s="85"/>
      <c r="J58" s="85"/>
      <c r="K58" s="85"/>
      <c r="L58" s="128"/>
      <c r="M58" s="128" t="s">
        <v>85</v>
      </c>
      <c r="N58" s="128"/>
      <c r="O58" s="81">
        <f>COUNTA(C58:N58)</f>
        <v>1</v>
      </c>
      <c r="P58" s="47"/>
      <c r="Q58" s="47"/>
    </row>
    <row r="59" spans="1:17" s="46" customFormat="1" ht="25.5">
      <c r="B59" s="82" t="s">
        <v>183</v>
      </c>
      <c r="C59" s="83"/>
      <c r="D59" s="84"/>
      <c r="E59" s="83"/>
      <c r="F59" s="128"/>
      <c r="G59" s="128"/>
      <c r="H59" s="85"/>
      <c r="I59" s="85"/>
      <c r="J59" s="85"/>
      <c r="K59" s="85"/>
      <c r="L59" s="128"/>
      <c r="M59" s="128" t="s">
        <v>85</v>
      </c>
      <c r="N59" s="128"/>
      <c r="O59" s="81"/>
      <c r="P59" s="47"/>
      <c r="Q59" s="47"/>
    </row>
    <row r="60" spans="1:17" s="46" customFormat="1" ht="25.5">
      <c r="B60" s="82" t="s">
        <v>184</v>
      </c>
      <c r="C60" s="83"/>
      <c r="D60" s="84"/>
      <c r="E60" s="83"/>
      <c r="F60" s="128"/>
      <c r="G60" s="128"/>
      <c r="H60" s="85"/>
      <c r="I60" s="85"/>
      <c r="J60" s="85"/>
      <c r="K60" s="85"/>
      <c r="L60" s="128"/>
      <c r="M60" s="128" t="s">
        <v>85</v>
      </c>
      <c r="N60" s="128"/>
      <c r="O60" s="81"/>
      <c r="P60" s="47"/>
      <c r="Q60" s="47"/>
    </row>
    <row r="61" spans="1:17" s="46" customFormat="1" ht="25.5">
      <c r="B61" s="82" t="s">
        <v>185</v>
      </c>
      <c r="C61" s="83"/>
      <c r="D61" s="84"/>
      <c r="E61" s="83"/>
      <c r="F61" s="128"/>
      <c r="G61" s="128"/>
      <c r="H61" s="85"/>
      <c r="I61" s="85"/>
      <c r="J61" s="85"/>
      <c r="K61" s="85"/>
      <c r="L61" s="128"/>
      <c r="M61" s="128" t="s">
        <v>85</v>
      </c>
      <c r="N61" s="128"/>
      <c r="O61" s="81"/>
      <c r="P61" s="47"/>
      <c r="Q61" s="47"/>
    </row>
    <row r="62" spans="1:17" s="46" customFormat="1">
      <c r="B62" s="82" t="s">
        <v>91</v>
      </c>
      <c r="C62" s="83"/>
      <c r="D62" s="84"/>
      <c r="E62" s="83"/>
      <c r="F62" s="128"/>
      <c r="G62" s="128"/>
      <c r="H62" s="85"/>
      <c r="I62" s="85"/>
      <c r="J62" s="85"/>
      <c r="K62" s="85"/>
      <c r="L62" s="128"/>
      <c r="M62" s="128" t="s">
        <v>85</v>
      </c>
      <c r="N62" s="128"/>
      <c r="O62" s="81"/>
      <c r="P62" s="47"/>
      <c r="Q62" s="47"/>
    </row>
    <row r="63" spans="1:17" s="46" customFormat="1">
      <c r="B63" s="82"/>
      <c r="C63" s="83"/>
      <c r="D63" s="84"/>
      <c r="E63" s="83"/>
      <c r="F63" s="128"/>
      <c r="G63" s="128"/>
      <c r="H63" s="85"/>
      <c r="I63" s="85"/>
      <c r="J63" s="85"/>
      <c r="K63" s="85"/>
      <c r="L63" s="128"/>
      <c r="M63" s="128"/>
      <c r="N63" s="128"/>
      <c r="O63" s="81"/>
      <c r="P63" s="47"/>
      <c r="Q63" s="47"/>
    </row>
    <row r="64" spans="1:17" s="46" customFormat="1">
      <c r="B64" s="82"/>
      <c r="C64" s="83"/>
      <c r="D64" s="84"/>
      <c r="E64" s="83"/>
      <c r="F64" s="128"/>
      <c r="G64" s="128"/>
      <c r="H64" s="85"/>
      <c r="I64" s="85"/>
      <c r="J64" s="85"/>
      <c r="K64" s="85"/>
      <c r="L64" s="128"/>
      <c r="M64" s="128"/>
      <c r="N64" s="128"/>
      <c r="O64" s="81"/>
      <c r="P64" s="47"/>
      <c r="Q64" s="47"/>
    </row>
    <row r="65" spans="2:18" s="46" customFormat="1">
      <c r="B65" s="82"/>
      <c r="C65" s="83"/>
      <c r="D65" s="84"/>
      <c r="E65" s="83"/>
      <c r="F65" s="128"/>
      <c r="G65" s="128"/>
      <c r="H65" s="85"/>
      <c r="I65" s="85"/>
      <c r="J65" s="85"/>
      <c r="K65" s="85"/>
      <c r="L65" s="128"/>
      <c r="M65" s="128"/>
      <c r="N65" s="128"/>
      <c r="O65" s="81"/>
      <c r="P65" s="47"/>
      <c r="Q65" s="47"/>
    </row>
    <row r="66" spans="2:18" s="46" customFormat="1">
      <c r="B66" s="82"/>
      <c r="C66" s="83"/>
      <c r="D66" s="84"/>
      <c r="E66" s="83"/>
      <c r="F66" s="128"/>
      <c r="G66" s="128"/>
      <c r="H66" s="85"/>
      <c r="I66" s="85"/>
      <c r="J66" s="85"/>
      <c r="K66" s="85"/>
      <c r="L66" s="128"/>
      <c r="M66" s="128"/>
      <c r="N66" s="128"/>
      <c r="O66" s="81"/>
      <c r="P66" s="47"/>
      <c r="Q66" s="47"/>
    </row>
    <row r="67" spans="2:18" s="46" customFormat="1">
      <c r="B67" s="82"/>
      <c r="C67" s="83"/>
      <c r="D67" s="84"/>
      <c r="E67" s="83"/>
      <c r="F67" s="128"/>
      <c r="G67" s="128"/>
      <c r="H67" s="85"/>
      <c r="I67" s="85"/>
      <c r="J67" s="85"/>
      <c r="K67" s="85"/>
      <c r="L67" s="128"/>
      <c r="M67" s="128"/>
      <c r="N67" s="128"/>
      <c r="O67" s="81"/>
      <c r="P67" s="47"/>
      <c r="Q67" s="47"/>
    </row>
    <row r="68" spans="2:18" s="46" customFormat="1">
      <c r="B68" s="82"/>
      <c r="C68" s="83"/>
      <c r="D68" s="84"/>
      <c r="E68" s="83"/>
      <c r="F68" s="128"/>
      <c r="G68" s="128"/>
      <c r="H68" s="85"/>
      <c r="I68" s="85"/>
      <c r="J68" s="85"/>
      <c r="K68" s="85"/>
      <c r="L68" s="128"/>
      <c r="M68" s="128"/>
      <c r="N68" s="128"/>
      <c r="O68" s="81"/>
      <c r="P68" s="47"/>
      <c r="Q68" s="47"/>
    </row>
    <row r="69" spans="2:18" s="46" customFormat="1">
      <c r="B69" s="82"/>
      <c r="C69" s="83"/>
      <c r="D69" s="84"/>
      <c r="E69" s="83"/>
      <c r="F69" s="128"/>
      <c r="G69" s="128"/>
      <c r="H69" s="85"/>
      <c r="I69" s="85"/>
      <c r="J69" s="85"/>
      <c r="K69" s="85"/>
      <c r="L69" s="128"/>
      <c r="M69" s="128"/>
      <c r="N69" s="128"/>
      <c r="O69" s="81"/>
      <c r="P69" s="47"/>
      <c r="Q69" s="47"/>
    </row>
    <row r="70" spans="2:18" s="46" customFormat="1">
      <c r="B70" s="82"/>
      <c r="C70" s="83"/>
      <c r="D70" s="84"/>
      <c r="E70" s="83"/>
      <c r="F70" s="128"/>
      <c r="G70" s="128"/>
      <c r="H70" s="85"/>
      <c r="I70" s="85"/>
      <c r="J70" s="85"/>
      <c r="K70" s="85"/>
      <c r="L70" s="128"/>
      <c r="M70" s="128"/>
      <c r="N70" s="128"/>
      <c r="O70" s="81"/>
      <c r="P70" s="47"/>
      <c r="Q70" s="47"/>
    </row>
    <row r="71" spans="2:18" s="46" customFormat="1">
      <c r="B71" s="82"/>
      <c r="C71" s="83"/>
      <c r="D71" s="84"/>
      <c r="E71" s="83"/>
      <c r="F71" s="128"/>
      <c r="G71" s="128"/>
      <c r="H71" s="85"/>
      <c r="I71" s="85"/>
      <c r="J71" s="85"/>
      <c r="K71" s="85"/>
      <c r="L71" s="128"/>
      <c r="M71" s="128"/>
      <c r="N71" s="128"/>
      <c r="O71" s="81"/>
      <c r="P71" s="47"/>
      <c r="Q71" s="47"/>
    </row>
    <row r="72" spans="2:18" s="46" customFormat="1">
      <c r="B72" s="82"/>
      <c r="C72" s="83"/>
      <c r="D72" s="84"/>
      <c r="E72" s="83"/>
      <c r="F72" s="128"/>
      <c r="G72" s="128"/>
      <c r="H72" s="85"/>
      <c r="I72" s="85"/>
      <c r="J72" s="85"/>
      <c r="K72" s="85"/>
      <c r="L72" s="128"/>
      <c r="M72" s="128"/>
      <c r="N72" s="128"/>
      <c r="O72" s="81"/>
      <c r="P72" s="47"/>
      <c r="Q72" s="47"/>
    </row>
    <row r="73" spans="2:18" s="46" customFormat="1">
      <c r="B73" s="82"/>
      <c r="C73" s="83"/>
      <c r="D73" s="84"/>
      <c r="E73" s="83"/>
      <c r="F73" s="128"/>
      <c r="G73" s="128"/>
      <c r="H73" s="85"/>
      <c r="I73" s="85"/>
      <c r="J73" s="85"/>
      <c r="K73" s="85"/>
      <c r="L73" s="128"/>
      <c r="M73" s="128"/>
      <c r="N73" s="128"/>
      <c r="O73" s="81"/>
      <c r="P73" s="47"/>
      <c r="Q73" s="47"/>
    </row>
    <row r="74" spans="2:18" s="46" customFormat="1">
      <c r="B74" s="82"/>
      <c r="C74" s="83"/>
      <c r="D74" s="84"/>
      <c r="E74" s="83"/>
      <c r="F74" s="128"/>
      <c r="G74" s="128"/>
      <c r="H74" s="85"/>
      <c r="I74" s="85"/>
      <c r="J74" s="85"/>
      <c r="K74" s="85"/>
      <c r="L74" s="128"/>
      <c r="M74" s="128"/>
      <c r="N74" s="128"/>
      <c r="O74" s="81"/>
      <c r="P74" s="47"/>
      <c r="Q74" s="47"/>
    </row>
    <row r="75" spans="2:18" s="46" customFormat="1">
      <c r="B75" s="82"/>
      <c r="C75" s="83"/>
      <c r="D75" s="84"/>
      <c r="E75" s="83"/>
      <c r="F75" s="128"/>
      <c r="G75" s="128"/>
      <c r="H75" s="85"/>
      <c r="I75" s="85"/>
      <c r="J75" s="85"/>
      <c r="K75" s="85"/>
      <c r="L75" s="128"/>
      <c r="M75" s="128"/>
      <c r="N75" s="128"/>
      <c r="O75" s="81"/>
      <c r="P75" s="47"/>
      <c r="Q75" s="47"/>
    </row>
    <row r="76" spans="2:18" s="46" customFormat="1">
      <c r="B76" s="82"/>
      <c r="C76" s="83"/>
      <c r="D76" s="84"/>
      <c r="E76" s="83"/>
      <c r="F76" s="128"/>
      <c r="G76" s="128"/>
      <c r="H76" s="85"/>
      <c r="I76" s="85"/>
      <c r="J76" s="85"/>
      <c r="K76" s="85"/>
      <c r="L76" s="128"/>
      <c r="M76" s="128"/>
      <c r="N76" s="128"/>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11" priority="1">
      <formula>"($C$31&gt;0.9)"</formula>
    </cfRule>
    <cfRule type="cellIs" dxfId="10" priority="2" operator="between">
      <formula>"$C$31=0.6"</formula>
      <formula>"$C$31=0.89"</formula>
    </cfRule>
    <cfRule type="expression" dxfId="9"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27.xml><?xml version="1.0" encoding="utf-8"?>
<worksheet xmlns="http://schemas.openxmlformats.org/spreadsheetml/2006/main" xmlns:r="http://schemas.openxmlformats.org/officeDocument/2006/relationships">
  <sheetPr codeName="Hoja17"/>
  <dimension ref="A1:T84"/>
  <sheetViews>
    <sheetView view="pageBreakPreview" zoomScale="70" zoomScaleNormal="100" zoomScaleSheetLayoutView="70" workbookViewId="0">
      <selection activeCell="L47" sqref="L47:O49"/>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129"/>
      <c r="D4" s="129"/>
      <c r="E4" s="129"/>
      <c r="F4" s="129"/>
      <c r="G4" s="129"/>
      <c r="H4" s="129"/>
      <c r="I4" s="129"/>
      <c r="J4" s="129"/>
      <c r="K4" s="129"/>
      <c r="L4" s="129"/>
      <c r="M4" s="25"/>
      <c r="N4" s="25"/>
      <c r="Q4" s="1"/>
    </row>
    <row r="5" spans="1:20" ht="33" customHeight="1">
      <c r="A5" s="1"/>
      <c r="B5" s="30" t="s">
        <v>9</v>
      </c>
      <c r="C5" s="264">
        <v>2012</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73</v>
      </c>
      <c r="D7" s="268"/>
      <c r="E7" s="26" t="s">
        <v>12</v>
      </c>
      <c r="F7" s="264" t="s">
        <v>144</v>
      </c>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75</v>
      </c>
      <c r="D9" s="268"/>
      <c r="E9" s="26" t="s">
        <v>65</v>
      </c>
      <c r="F9" s="266" t="s">
        <v>76</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77</v>
      </c>
      <c r="D11" s="268"/>
      <c r="E11" s="26" t="s">
        <v>66</v>
      </c>
      <c r="F11" s="271" t="s">
        <v>79</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78</v>
      </c>
      <c r="D13" s="268"/>
      <c r="E13" s="26" t="s">
        <v>67</v>
      </c>
      <c r="F13" s="272" t="s">
        <v>80</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51" customHeight="1">
      <c r="B15" s="78" t="s">
        <v>20</v>
      </c>
      <c r="C15" s="275" t="s">
        <v>145</v>
      </c>
      <c r="D15" s="275"/>
      <c r="E15" s="80" t="s">
        <v>68</v>
      </c>
      <c r="F15" s="276" t="s">
        <v>192</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125" t="s">
        <v>22</v>
      </c>
      <c r="E19" s="29" t="s">
        <v>23</v>
      </c>
      <c r="F19" s="29" t="s">
        <v>24</v>
      </c>
      <c r="G19" s="29" t="s">
        <v>72</v>
      </c>
      <c r="H19" s="290"/>
      <c r="I19" s="290"/>
      <c r="J19" s="291"/>
      <c r="K19" s="291"/>
    </row>
    <row r="20" spans="2:11" ht="126.75" customHeight="1">
      <c r="B20" s="65" t="s">
        <v>193</v>
      </c>
      <c r="C20" s="79">
        <v>0.1</v>
      </c>
      <c r="D20" s="127" t="s">
        <v>194</v>
      </c>
      <c r="E20" s="67">
        <v>100</v>
      </c>
      <c r="F20" s="67" t="s">
        <v>88</v>
      </c>
      <c r="G20" s="67" t="s">
        <v>195</v>
      </c>
      <c r="H20" s="69"/>
      <c r="I20" s="70">
        <v>36332400</v>
      </c>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196</v>
      </c>
      <c r="C26" s="62"/>
      <c r="D26" s="63"/>
      <c r="E26" s="63"/>
      <c r="F26" s="63"/>
      <c r="G26" s="63"/>
      <c r="H26" s="64"/>
    </row>
    <row r="27" spans="2:11" ht="51.75" customHeight="1" thickBot="1">
      <c r="B27" s="72" t="s">
        <v>84</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f>(C31/$I20)</f>
        <v>0</v>
      </c>
      <c r="D32" s="17">
        <f>(D31/$I20)+C32</f>
        <v>0</v>
      </c>
      <c r="E32" s="17">
        <f>(E31/$I20)+D32</f>
        <v>0</v>
      </c>
      <c r="F32" s="17">
        <f>(F31/$I20)+E32</f>
        <v>0</v>
      </c>
      <c r="G32" s="17">
        <f>(G31/$I20)+F32</f>
        <v>0</v>
      </c>
      <c r="H32" s="18">
        <f>(H31/$I20)+G32</f>
        <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124"/>
      <c r="K34" s="124"/>
      <c r="L34" s="296" t="s">
        <v>53</v>
      </c>
      <c r="M34" s="296"/>
      <c r="N34" s="296"/>
      <c r="O34" s="296"/>
    </row>
    <row r="35" spans="1:17" ht="12" customHeight="1">
      <c r="A35" s="1"/>
      <c r="B35" s="1"/>
      <c r="C35" s="9"/>
      <c r="D35" s="8"/>
      <c r="E35" s="8"/>
      <c r="F35" s="297" t="s">
        <v>49</v>
      </c>
      <c r="G35" s="485"/>
      <c r="H35" s="486"/>
      <c r="I35" s="486"/>
      <c r="J35" s="486"/>
      <c r="K35" s="487"/>
      <c r="L35" s="307"/>
      <c r="M35" s="308"/>
      <c r="N35" s="308"/>
      <c r="O35" s="309"/>
    </row>
    <row r="36" spans="1:17" ht="9" customHeight="1">
      <c r="A36" s="1"/>
      <c r="B36" s="1"/>
      <c r="C36" s="9"/>
      <c r="D36" s="1"/>
      <c r="E36" s="1"/>
      <c r="F36" s="297"/>
      <c r="G36" s="488"/>
      <c r="H36" s="489"/>
      <c r="I36" s="489"/>
      <c r="J36" s="489"/>
      <c r="K36" s="490"/>
      <c r="L36" s="310"/>
      <c r="M36" s="311"/>
      <c r="N36" s="311"/>
      <c r="O36" s="312"/>
      <c r="P36" s="1"/>
      <c r="Q36" s="1"/>
    </row>
    <row r="37" spans="1:17" ht="29.25" customHeight="1">
      <c r="A37" s="1"/>
      <c r="B37" s="1"/>
      <c r="C37" s="1"/>
      <c r="D37" s="1"/>
      <c r="E37" s="1"/>
      <c r="F37" s="297"/>
      <c r="G37" s="491"/>
      <c r="H37" s="492"/>
      <c r="I37" s="492"/>
      <c r="J37" s="492"/>
      <c r="K37" s="493"/>
      <c r="L37" s="313"/>
      <c r="M37" s="314"/>
      <c r="N37" s="314"/>
      <c r="O37" s="315"/>
      <c r="P37" s="1"/>
      <c r="Q37" s="1"/>
    </row>
    <row r="38" spans="1:17">
      <c r="A38" s="1"/>
      <c r="B38" s="1"/>
      <c r="C38" s="1"/>
      <c r="D38" s="1"/>
      <c r="E38" s="1"/>
      <c r="F38" s="297" t="s">
        <v>54</v>
      </c>
      <c r="G38" s="298"/>
      <c r="H38" s="299"/>
      <c r="I38" s="299"/>
      <c r="J38" s="299"/>
      <c r="K38" s="300"/>
      <c r="L38" s="316"/>
      <c r="M38" s="316"/>
      <c r="N38" s="316"/>
      <c r="O38" s="316"/>
      <c r="P38" s="1"/>
      <c r="Q38" s="1"/>
    </row>
    <row r="39" spans="1:17">
      <c r="A39" s="1"/>
      <c r="B39" s="1"/>
      <c r="C39" s="1"/>
      <c r="D39" s="1"/>
      <c r="E39" s="1"/>
      <c r="F39" s="297"/>
      <c r="G39" s="301"/>
      <c r="H39" s="302"/>
      <c r="I39" s="302"/>
      <c r="J39" s="302"/>
      <c r="K39" s="303"/>
      <c r="L39" s="316"/>
      <c r="M39" s="316"/>
      <c r="N39" s="316"/>
      <c r="O39" s="316"/>
      <c r="P39" s="1"/>
      <c r="Q39" s="1"/>
    </row>
    <row r="40" spans="1:17" ht="15" customHeight="1">
      <c r="A40" s="1"/>
      <c r="B40" s="1"/>
      <c r="C40" s="1"/>
      <c r="D40" s="1"/>
      <c r="E40" s="1"/>
      <c r="F40" s="297"/>
      <c r="G40" s="304"/>
      <c r="H40" s="305"/>
      <c r="I40" s="305"/>
      <c r="J40" s="305"/>
      <c r="K40" s="306"/>
      <c r="L40" s="316"/>
      <c r="M40" s="316"/>
      <c r="N40" s="316"/>
      <c r="O40" s="316"/>
      <c r="P40" s="1"/>
      <c r="Q40" s="1"/>
    </row>
    <row r="41" spans="1:17">
      <c r="A41" s="1"/>
      <c r="B41" s="1"/>
      <c r="C41" s="1"/>
      <c r="D41" s="1"/>
      <c r="E41" s="1"/>
      <c r="F41" s="297" t="s">
        <v>55</v>
      </c>
      <c r="G41" s="298"/>
      <c r="H41" s="317"/>
      <c r="I41" s="317"/>
      <c r="J41" s="317"/>
      <c r="K41" s="318"/>
      <c r="L41" s="298"/>
      <c r="M41" s="317"/>
      <c r="N41" s="317"/>
      <c r="O41" s="318"/>
      <c r="P41" s="1"/>
      <c r="Q41" s="1"/>
    </row>
    <row r="42" spans="1:17">
      <c r="A42" s="1"/>
      <c r="B42" s="1"/>
      <c r="C42" s="1"/>
      <c r="D42" s="1"/>
      <c r="E42" s="1"/>
      <c r="F42" s="297"/>
      <c r="G42" s="319"/>
      <c r="H42" s="320"/>
      <c r="I42" s="320"/>
      <c r="J42" s="320"/>
      <c r="K42" s="321"/>
      <c r="L42" s="319"/>
      <c r="M42" s="320"/>
      <c r="N42" s="320"/>
      <c r="O42" s="321"/>
      <c r="P42" s="1"/>
      <c r="Q42" s="1"/>
    </row>
    <row r="43" spans="1:17" ht="16.5" customHeight="1">
      <c r="A43" s="1"/>
      <c r="B43" s="1"/>
      <c r="C43" s="1"/>
      <c r="D43" s="1"/>
      <c r="E43" s="1"/>
      <c r="F43" s="297"/>
      <c r="G43" s="322"/>
      <c r="H43" s="323"/>
      <c r="I43" s="323"/>
      <c r="J43" s="323"/>
      <c r="K43" s="324"/>
      <c r="L43" s="322"/>
      <c r="M43" s="323"/>
      <c r="N43" s="323"/>
      <c r="O43" s="324"/>
      <c r="P43" s="1"/>
      <c r="Q43" s="1"/>
    </row>
    <row r="44" spans="1:17">
      <c r="A44" s="1"/>
      <c r="B44" s="1"/>
      <c r="C44" s="1"/>
      <c r="D44" s="1"/>
      <c r="E44" s="1"/>
      <c r="F44" s="297" t="s">
        <v>50</v>
      </c>
      <c r="G44" s="298"/>
      <c r="H44" s="317"/>
      <c r="I44" s="317"/>
      <c r="J44" s="317"/>
      <c r="K44" s="318"/>
      <c r="L44" s="325"/>
      <c r="M44" s="326"/>
      <c r="N44" s="326"/>
      <c r="O44" s="326"/>
      <c r="P44" s="1"/>
      <c r="Q44" s="1"/>
    </row>
    <row r="45" spans="1:17">
      <c r="A45" s="1"/>
      <c r="B45" s="1"/>
      <c r="C45" s="1"/>
      <c r="D45" s="1"/>
      <c r="E45" s="1"/>
      <c r="F45" s="297"/>
      <c r="G45" s="319"/>
      <c r="H45" s="320"/>
      <c r="I45" s="320"/>
      <c r="J45" s="320"/>
      <c r="K45" s="321"/>
      <c r="L45" s="326"/>
      <c r="M45" s="326"/>
      <c r="N45" s="326"/>
      <c r="O45" s="326"/>
      <c r="P45" s="1"/>
      <c r="Q45" s="1"/>
    </row>
    <row r="46" spans="1:17">
      <c r="A46" s="1"/>
      <c r="B46" s="1"/>
      <c r="C46" s="1"/>
      <c r="D46" s="1"/>
      <c r="E46" s="1"/>
      <c r="F46" s="297"/>
      <c r="G46" s="322"/>
      <c r="H46" s="323"/>
      <c r="I46" s="323"/>
      <c r="J46" s="323"/>
      <c r="K46" s="324"/>
      <c r="L46" s="326"/>
      <c r="M46" s="326"/>
      <c r="N46" s="326"/>
      <c r="O46" s="326"/>
      <c r="P46" s="1"/>
      <c r="Q46" s="1"/>
    </row>
    <row r="47" spans="1:17">
      <c r="A47" s="1"/>
      <c r="B47" s="1"/>
      <c r="C47" s="1"/>
      <c r="D47" s="1"/>
      <c r="E47" s="1"/>
      <c r="F47" s="297" t="s">
        <v>56</v>
      </c>
      <c r="G47" s="334" t="s">
        <v>200</v>
      </c>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51"/>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126" t="s">
        <v>31</v>
      </c>
      <c r="G56" s="126" t="s">
        <v>30</v>
      </c>
      <c r="H56" s="40" t="s">
        <v>32</v>
      </c>
      <c r="I56" s="40" t="s">
        <v>32</v>
      </c>
      <c r="J56" s="40" t="s">
        <v>31</v>
      </c>
      <c r="K56" s="40" t="s">
        <v>33</v>
      </c>
      <c r="L56" s="126" t="s">
        <v>34</v>
      </c>
      <c r="M56" s="126" t="s">
        <v>35</v>
      </c>
      <c r="N56" s="126" t="s">
        <v>36</v>
      </c>
      <c r="O56" s="333"/>
      <c r="P56" s="1"/>
      <c r="Q56" s="1"/>
    </row>
    <row r="57" spans="1:17" s="46" customFormat="1">
      <c r="B57" s="82" t="s">
        <v>186</v>
      </c>
      <c r="C57" s="83"/>
      <c r="D57" s="84"/>
      <c r="E57" s="83"/>
      <c r="F57" s="128"/>
      <c r="G57" s="128"/>
      <c r="H57" s="85"/>
      <c r="I57" s="85"/>
      <c r="J57" s="85"/>
      <c r="K57" s="85"/>
      <c r="L57" s="128"/>
      <c r="M57" s="128" t="s">
        <v>85</v>
      </c>
      <c r="N57" s="128"/>
      <c r="O57" s="81">
        <f>COUNTA(C57:N57)</f>
        <v>1</v>
      </c>
      <c r="P57" s="47"/>
      <c r="Q57" s="47"/>
    </row>
    <row r="58" spans="1:17" s="46" customFormat="1">
      <c r="B58" s="82" t="s">
        <v>187</v>
      </c>
      <c r="C58" s="83"/>
      <c r="D58" s="84"/>
      <c r="E58" s="83"/>
      <c r="F58" s="128"/>
      <c r="G58" s="128"/>
      <c r="H58" s="85"/>
      <c r="I58" s="85"/>
      <c r="J58" s="85"/>
      <c r="K58" s="85"/>
      <c r="L58" s="128"/>
      <c r="M58" s="128" t="s">
        <v>85</v>
      </c>
      <c r="N58" s="128"/>
      <c r="O58" s="81">
        <f>COUNTA(C58:N58)</f>
        <v>1</v>
      </c>
      <c r="P58" s="47"/>
      <c r="Q58" s="47"/>
    </row>
    <row r="59" spans="1:17" s="46" customFormat="1">
      <c r="B59" s="82" t="s">
        <v>188</v>
      </c>
      <c r="C59" s="83"/>
      <c r="D59" s="84"/>
      <c r="E59" s="83"/>
      <c r="F59" s="128"/>
      <c r="G59" s="128"/>
      <c r="H59" s="85"/>
      <c r="I59" s="85"/>
      <c r="J59" s="85"/>
      <c r="K59" s="85"/>
      <c r="L59" s="128"/>
      <c r="M59" s="128" t="s">
        <v>85</v>
      </c>
      <c r="N59" s="128"/>
      <c r="O59" s="81"/>
      <c r="P59" s="47"/>
      <c r="Q59" s="47"/>
    </row>
    <row r="60" spans="1:17" s="46" customFormat="1">
      <c r="B60" s="82" t="s">
        <v>189</v>
      </c>
      <c r="C60" s="83"/>
      <c r="D60" s="84"/>
      <c r="E60" s="83"/>
      <c r="F60" s="128"/>
      <c r="G60" s="128"/>
      <c r="H60" s="85"/>
      <c r="I60" s="85"/>
      <c r="J60" s="85"/>
      <c r="K60" s="85"/>
      <c r="L60" s="128"/>
      <c r="M60" s="128" t="s">
        <v>85</v>
      </c>
      <c r="N60" s="128" t="s">
        <v>85</v>
      </c>
      <c r="O60" s="81"/>
      <c r="P60" s="47"/>
      <c r="Q60" s="47"/>
    </row>
    <row r="61" spans="1:17" s="46" customFormat="1">
      <c r="B61" s="82" t="s">
        <v>106</v>
      </c>
      <c r="C61" s="83"/>
      <c r="D61" s="84"/>
      <c r="E61" s="83"/>
      <c r="F61" s="128"/>
      <c r="G61" s="128"/>
      <c r="H61" s="85"/>
      <c r="I61" s="85"/>
      <c r="J61" s="85"/>
      <c r="K61" s="85"/>
      <c r="L61" s="128"/>
      <c r="M61" s="128"/>
      <c r="N61" s="128" t="s">
        <v>85</v>
      </c>
      <c r="O61" s="81"/>
      <c r="P61" s="47"/>
      <c r="Q61" s="47"/>
    </row>
    <row r="62" spans="1:17" s="46" customFormat="1">
      <c r="B62" s="82" t="s">
        <v>190</v>
      </c>
      <c r="C62" s="83"/>
      <c r="D62" s="84"/>
      <c r="E62" s="83"/>
      <c r="F62" s="128"/>
      <c r="G62" s="128"/>
      <c r="H62" s="85"/>
      <c r="I62" s="85"/>
      <c r="J62" s="85"/>
      <c r="K62" s="85"/>
      <c r="L62" s="128"/>
      <c r="M62" s="128"/>
      <c r="N62" s="128" t="s">
        <v>85</v>
      </c>
      <c r="O62" s="81"/>
      <c r="P62" s="47"/>
      <c r="Q62" s="47"/>
    </row>
    <row r="63" spans="1:17" s="46" customFormat="1">
      <c r="B63" s="82" t="s">
        <v>191</v>
      </c>
      <c r="C63" s="83"/>
      <c r="D63" s="84"/>
      <c r="E63" s="83"/>
      <c r="F63" s="128"/>
      <c r="G63" s="128"/>
      <c r="H63" s="85"/>
      <c r="I63" s="85"/>
      <c r="J63" s="85"/>
      <c r="K63" s="85"/>
      <c r="L63" s="128"/>
      <c r="M63" s="128"/>
      <c r="N63" s="128" t="s">
        <v>85</v>
      </c>
      <c r="O63" s="81"/>
      <c r="P63" s="47"/>
      <c r="Q63" s="47"/>
    </row>
    <row r="64" spans="1:17" s="46" customFormat="1">
      <c r="B64" s="82"/>
      <c r="C64" s="83"/>
      <c r="D64" s="84"/>
      <c r="E64" s="83"/>
      <c r="F64" s="128"/>
      <c r="G64" s="128"/>
      <c r="H64" s="85"/>
      <c r="I64" s="85"/>
      <c r="J64" s="85"/>
      <c r="K64" s="85"/>
      <c r="L64" s="128"/>
      <c r="M64" s="128"/>
      <c r="N64" s="128"/>
      <c r="O64" s="81"/>
      <c r="P64" s="47"/>
      <c r="Q64" s="47"/>
    </row>
    <row r="65" spans="2:18" s="46" customFormat="1">
      <c r="B65" s="82"/>
      <c r="C65" s="83"/>
      <c r="D65" s="84"/>
      <c r="E65" s="83"/>
      <c r="F65" s="128"/>
      <c r="G65" s="128"/>
      <c r="H65" s="85"/>
      <c r="I65" s="85"/>
      <c r="J65" s="85"/>
      <c r="K65" s="85"/>
      <c r="L65" s="128"/>
      <c r="M65" s="128"/>
      <c r="N65" s="128"/>
      <c r="O65" s="81"/>
      <c r="P65" s="47"/>
      <c r="Q65" s="47"/>
    </row>
    <row r="66" spans="2:18" s="46" customFormat="1">
      <c r="B66" s="82"/>
      <c r="C66" s="83"/>
      <c r="D66" s="84"/>
      <c r="E66" s="83"/>
      <c r="F66" s="128"/>
      <c r="G66" s="128"/>
      <c r="H66" s="85"/>
      <c r="I66" s="85"/>
      <c r="J66" s="85"/>
      <c r="K66" s="85"/>
      <c r="L66" s="128"/>
      <c r="M66" s="128"/>
      <c r="N66" s="128"/>
      <c r="O66" s="81"/>
      <c r="P66" s="47"/>
      <c r="Q66" s="47"/>
    </row>
    <row r="67" spans="2:18" s="46" customFormat="1">
      <c r="B67" s="82"/>
      <c r="C67" s="83"/>
      <c r="D67" s="84"/>
      <c r="E67" s="83"/>
      <c r="F67" s="128"/>
      <c r="G67" s="128"/>
      <c r="H67" s="85"/>
      <c r="I67" s="85"/>
      <c r="J67" s="85"/>
      <c r="K67" s="85"/>
      <c r="L67" s="128"/>
      <c r="M67" s="128"/>
      <c r="N67" s="128"/>
      <c r="O67" s="81"/>
      <c r="P67" s="47"/>
      <c r="Q67" s="47"/>
    </row>
    <row r="68" spans="2:18" s="46" customFormat="1">
      <c r="B68" s="82"/>
      <c r="C68" s="83"/>
      <c r="D68" s="84"/>
      <c r="E68" s="83"/>
      <c r="F68" s="128"/>
      <c r="G68" s="128"/>
      <c r="H68" s="85"/>
      <c r="I68" s="85"/>
      <c r="J68" s="85"/>
      <c r="K68" s="85"/>
      <c r="L68" s="128"/>
      <c r="M68" s="128"/>
      <c r="N68" s="128"/>
      <c r="O68" s="81"/>
      <c r="P68" s="47"/>
      <c r="Q68" s="47"/>
    </row>
    <row r="69" spans="2:18" s="46" customFormat="1">
      <c r="B69" s="82"/>
      <c r="C69" s="83"/>
      <c r="D69" s="84"/>
      <c r="E69" s="83"/>
      <c r="F69" s="128"/>
      <c r="G69" s="128"/>
      <c r="H69" s="85"/>
      <c r="I69" s="85"/>
      <c r="J69" s="85"/>
      <c r="K69" s="85"/>
      <c r="L69" s="128"/>
      <c r="M69" s="128"/>
      <c r="N69" s="128"/>
      <c r="O69" s="81"/>
      <c r="P69" s="47"/>
      <c r="Q69" s="47"/>
    </row>
    <row r="70" spans="2:18" s="46" customFormat="1">
      <c r="B70" s="82"/>
      <c r="C70" s="83"/>
      <c r="D70" s="84"/>
      <c r="E70" s="83"/>
      <c r="F70" s="128"/>
      <c r="G70" s="128"/>
      <c r="H70" s="85"/>
      <c r="I70" s="85"/>
      <c r="J70" s="85"/>
      <c r="K70" s="85"/>
      <c r="L70" s="128"/>
      <c r="M70" s="128"/>
      <c r="N70" s="128"/>
      <c r="O70" s="81"/>
      <c r="P70" s="47"/>
      <c r="Q70" s="47"/>
    </row>
    <row r="71" spans="2:18" s="46" customFormat="1">
      <c r="B71" s="82"/>
      <c r="C71" s="83"/>
      <c r="D71" s="84"/>
      <c r="E71" s="83"/>
      <c r="F71" s="128"/>
      <c r="G71" s="128"/>
      <c r="H71" s="85"/>
      <c r="I71" s="85"/>
      <c r="J71" s="85"/>
      <c r="K71" s="85"/>
      <c r="L71" s="128"/>
      <c r="M71" s="128"/>
      <c r="N71" s="128"/>
      <c r="O71" s="81"/>
      <c r="P71" s="47"/>
      <c r="Q71" s="47"/>
    </row>
    <row r="72" spans="2:18" s="46" customFormat="1">
      <c r="B72" s="82"/>
      <c r="C72" s="83"/>
      <c r="D72" s="84"/>
      <c r="E72" s="83"/>
      <c r="F72" s="128"/>
      <c r="G72" s="128"/>
      <c r="H72" s="85"/>
      <c r="I72" s="85"/>
      <c r="J72" s="85"/>
      <c r="K72" s="85"/>
      <c r="L72" s="128"/>
      <c r="M72" s="128"/>
      <c r="N72" s="128"/>
      <c r="O72" s="81"/>
      <c r="P72" s="47"/>
      <c r="Q72" s="47"/>
    </row>
    <row r="73" spans="2:18" s="46" customFormat="1">
      <c r="B73" s="82"/>
      <c r="C73" s="83"/>
      <c r="D73" s="84"/>
      <c r="E73" s="83"/>
      <c r="F73" s="128"/>
      <c r="G73" s="128"/>
      <c r="H73" s="85"/>
      <c r="I73" s="85"/>
      <c r="J73" s="85"/>
      <c r="K73" s="85"/>
      <c r="L73" s="128"/>
      <c r="M73" s="128"/>
      <c r="N73" s="128"/>
      <c r="O73" s="81"/>
      <c r="P73" s="47"/>
      <c r="Q73" s="47"/>
    </row>
    <row r="74" spans="2:18" s="46" customFormat="1">
      <c r="B74" s="82"/>
      <c r="C74" s="83"/>
      <c r="D74" s="84"/>
      <c r="E74" s="83"/>
      <c r="F74" s="128"/>
      <c r="G74" s="128"/>
      <c r="H74" s="85"/>
      <c r="I74" s="85"/>
      <c r="J74" s="85"/>
      <c r="K74" s="85"/>
      <c r="L74" s="128"/>
      <c r="M74" s="128"/>
      <c r="N74" s="128"/>
      <c r="O74" s="81"/>
      <c r="P74" s="47"/>
      <c r="Q74" s="47"/>
    </row>
    <row r="75" spans="2:18" s="46" customFormat="1">
      <c r="B75" s="82"/>
      <c r="C75" s="83"/>
      <c r="D75" s="84"/>
      <c r="E75" s="83"/>
      <c r="F75" s="128"/>
      <c r="G75" s="128"/>
      <c r="H75" s="85"/>
      <c r="I75" s="85"/>
      <c r="J75" s="85"/>
      <c r="K75" s="85"/>
      <c r="L75" s="128"/>
      <c r="M75" s="128"/>
      <c r="N75" s="128"/>
      <c r="O75" s="81"/>
      <c r="P75" s="47"/>
      <c r="Q75" s="47"/>
    </row>
    <row r="76" spans="2:18" s="46" customFormat="1">
      <c r="B76" s="82"/>
      <c r="C76" s="83"/>
      <c r="D76" s="84"/>
      <c r="E76" s="83"/>
      <c r="F76" s="128"/>
      <c r="G76" s="128"/>
      <c r="H76" s="85"/>
      <c r="I76" s="85"/>
      <c r="J76" s="85"/>
      <c r="K76" s="85"/>
      <c r="L76" s="128"/>
      <c r="M76" s="128"/>
      <c r="N76" s="128"/>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8" priority="1">
      <formula>"($C$31&gt;0.9)"</formula>
    </cfRule>
    <cfRule type="cellIs" dxfId="7" priority="2" operator="between">
      <formula>"$C$31=0.6"</formula>
      <formula>"$C$31=0.89"</formula>
    </cfRule>
    <cfRule type="expression" dxfId="6"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28.xml><?xml version="1.0" encoding="utf-8"?>
<worksheet xmlns="http://schemas.openxmlformats.org/spreadsheetml/2006/main" xmlns:r="http://schemas.openxmlformats.org/officeDocument/2006/relationships">
  <sheetPr codeName="Hoja18"/>
  <dimension ref="A1:T84"/>
  <sheetViews>
    <sheetView view="pageBreakPreview" topLeftCell="A13" zoomScale="70" zoomScaleNormal="100" zoomScaleSheetLayoutView="70" workbookViewId="0">
      <selection activeCell="G20" sqref="G20"/>
    </sheetView>
  </sheetViews>
  <sheetFormatPr baseColWidth="10" defaultRowHeight="12.75"/>
  <cols>
    <col min="1" max="1" width="1.7109375" style="98" customWidth="1"/>
    <col min="2" max="2" width="29.85546875" style="98" customWidth="1"/>
    <col min="3" max="3" width="15.85546875" style="98" customWidth="1"/>
    <col min="4" max="4" width="17" style="98" customWidth="1"/>
    <col min="5" max="5" width="23.5703125" style="98" customWidth="1"/>
    <col min="6" max="6" width="15.28515625" style="98" customWidth="1"/>
    <col min="7" max="7" width="21.85546875" style="98" customWidth="1"/>
    <col min="8" max="8" width="16.7109375" style="98" customWidth="1"/>
    <col min="9" max="9" width="16.140625" style="98" customWidth="1"/>
    <col min="10" max="10" width="11.42578125" style="98"/>
    <col min="11" max="11" width="8.28515625" style="98" customWidth="1"/>
    <col min="12" max="12" width="8.42578125" style="98" customWidth="1"/>
    <col min="13" max="13" width="10.7109375" style="98" customWidth="1"/>
    <col min="14" max="14" width="11.140625" style="98" bestFit="1" customWidth="1"/>
    <col min="15" max="15" width="10.42578125" style="98" customWidth="1"/>
    <col min="16" max="16384" width="11.42578125" style="98"/>
  </cols>
  <sheetData>
    <row r="1" spans="1:20" ht="36.75" customHeight="1">
      <c r="A1" s="97"/>
      <c r="B1" s="467"/>
      <c r="C1" s="249" t="s">
        <v>70</v>
      </c>
      <c r="D1" s="249"/>
      <c r="E1" s="249"/>
      <c r="F1" s="249"/>
      <c r="G1" s="249"/>
      <c r="H1" s="249"/>
      <c r="I1" s="249"/>
      <c r="J1" s="249"/>
      <c r="K1" s="249"/>
      <c r="L1" s="250"/>
      <c r="M1" s="251" t="s">
        <v>47</v>
      </c>
      <c r="N1" s="252"/>
      <c r="O1" s="253"/>
      <c r="Q1" s="97"/>
    </row>
    <row r="2" spans="1:20" ht="27" customHeight="1" thickBot="1">
      <c r="A2" s="97"/>
      <c r="B2" s="467"/>
      <c r="C2" s="254" t="s">
        <v>71</v>
      </c>
      <c r="D2" s="254"/>
      <c r="E2" s="254"/>
      <c r="F2" s="254"/>
      <c r="G2" s="254"/>
      <c r="H2" s="254"/>
      <c r="I2" s="254"/>
      <c r="J2" s="254"/>
      <c r="K2" s="254"/>
      <c r="L2" s="255"/>
      <c r="M2" s="256" t="s">
        <v>69</v>
      </c>
      <c r="N2" s="257"/>
      <c r="O2" s="258"/>
      <c r="Q2" s="97"/>
    </row>
    <row r="3" spans="1:20" ht="34.5" customHeight="1" thickBot="1">
      <c r="A3" s="97"/>
      <c r="B3" s="467"/>
      <c r="C3" s="254" t="s">
        <v>48</v>
      </c>
      <c r="D3" s="259"/>
      <c r="E3" s="259"/>
      <c r="F3" s="259"/>
      <c r="G3" s="259"/>
      <c r="H3" s="259"/>
      <c r="I3" s="259"/>
      <c r="J3" s="259"/>
      <c r="K3" s="259"/>
      <c r="L3" s="260"/>
      <c r="M3" s="261" t="s">
        <v>1</v>
      </c>
      <c r="N3" s="262"/>
      <c r="O3" s="263"/>
      <c r="Q3" s="97"/>
    </row>
    <row r="4" spans="1:20" ht="15" customHeight="1">
      <c r="A4" s="97"/>
      <c r="B4" s="99"/>
      <c r="C4" s="95"/>
      <c r="D4" s="95"/>
      <c r="E4" s="95"/>
      <c r="F4" s="95"/>
      <c r="G4" s="95"/>
      <c r="H4" s="95"/>
      <c r="I4" s="95"/>
      <c r="J4" s="95"/>
      <c r="K4" s="95"/>
      <c r="L4" s="95"/>
      <c r="M4" s="100"/>
      <c r="N4" s="100"/>
      <c r="Q4" s="97"/>
    </row>
    <row r="5" spans="1:20" ht="33" customHeight="1">
      <c r="A5" s="97"/>
      <c r="B5" s="30" t="s">
        <v>9</v>
      </c>
      <c r="C5" s="557">
        <v>2012</v>
      </c>
      <c r="D5" s="558"/>
      <c r="E5" s="26" t="s">
        <v>10</v>
      </c>
      <c r="F5" s="557" t="s">
        <v>115</v>
      </c>
      <c r="G5" s="559"/>
      <c r="H5" s="559"/>
      <c r="I5" s="559"/>
      <c r="J5" s="559"/>
      <c r="K5" s="559"/>
      <c r="L5" s="559"/>
      <c r="M5" s="559"/>
      <c r="N5" s="559"/>
      <c r="O5" s="558"/>
      <c r="P5" s="101"/>
      <c r="Q5" s="102"/>
      <c r="R5" s="102"/>
      <c r="S5" s="102"/>
      <c r="T5" s="97"/>
    </row>
    <row r="6" spans="1:20" s="97" customFormat="1" ht="6" customHeight="1">
      <c r="B6" s="20"/>
      <c r="C6" s="103"/>
      <c r="D6" s="103"/>
      <c r="E6" s="5"/>
      <c r="F6" s="104"/>
      <c r="G6" s="104"/>
      <c r="H6" s="104"/>
      <c r="I6" s="104"/>
      <c r="J6" s="104"/>
      <c r="K6" s="104"/>
      <c r="L6" s="104"/>
      <c r="M6" s="104"/>
      <c r="N6" s="104"/>
      <c r="O6" s="102"/>
      <c r="P6" s="102"/>
      <c r="Q6" s="102"/>
      <c r="R6" s="102"/>
      <c r="S6" s="102"/>
    </row>
    <row r="7" spans="1:20" ht="36.75" customHeight="1">
      <c r="A7" s="97"/>
      <c r="B7" s="77" t="s">
        <v>64</v>
      </c>
      <c r="C7" s="264" t="s">
        <v>116</v>
      </c>
      <c r="D7" s="270"/>
      <c r="E7" s="26" t="s">
        <v>12</v>
      </c>
      <c r="F7" s="264" t="s">
        <v>117</v>
      </c>
      <c r="G7" s="269"/>
      <c r="H7" s="269"/>
      <c r="I7" s="269"/>
      <c r="J7" s="269"/>
      <c r="K7" s="269"/>
      <c r="L7" s="269"/>
      <c r="M7" s="269"/>
      <c r="N7" s="269"/>
      <c r="O7" s="270"/>
      <c r="P7" s="105"/>
      <c r="Q7" s="105"/>
      <c r="R7" s="105"/>
      <c r="S7" s="105"/>
      <c r="T7" s="97"/>
    </row>
    <row r="8" spans="1:20" ht="6" customHeight="1">
      <c r="A8" s="97"/>
      <c r="B8" s="20"/>
      <c r="C8" s="103"/>
      <c r="D8" s="103"/>
      <c r="E8" s="5"/>
      <c r="F8" s="104"/>
      <c r="G8" s="104"/>
      <c r="H8" s="104"/>
      <c r="I8" s="104"/>
      <c r="J8" s="104"/>
      <c r="K8" s="104"/>
      <c r="L8" s="104"/>
      <c r="M8" s="104"/>
      <c r="N8" s="104"/>
      <c r="O8" s="102"/>
      <c r="P8" s="102"/>
      <c r="Q8" s="102"/>
      <c r="R8" s="102"/>
      <c r="S8" s="102"/>
      <c r="T8" s="97"/>
    </row>
    <row r="9" spans="1:20" ht="43.5" customHeight="1">
      <c r="A9" s="97"/>
      <c r="B9" s="30" t="s">
        <v>13</v>
      </c>
      <c r="C9" s="264" t="s">
        <v>118</v>
      </c>
      <c r="D9" s="270"/>
      <c r="E9" s="26" t="s">
        <v>65</v>
      </c>
      <c r="F9" s="264" t="s">
        <v>119</v>
      </c>
      <c r="G9" s="269"/>
      <c r="H9" s="269"/>
      <c r="I9" s="269"/>
      <c r="J9" s="269"/>
      <c r="K9" s="269"/>
      <c r="L9" s="269"/>
      <c r="M9" s="269"/>
      <c r="N9" s="269"/>
      <c r="O9" s="270"/>
      <c r="P9" s="101"/>
      <c r="Q9" s="101"/>
      <c r="R9" s="101"/>
      <c r="S9" s="101"/>
      <c r="T9" s="97"/>
    </row>
    <row r="10" spans="1:20" ht="10.5" customHeight="1">
      <c r="A10" s="97"/>
      <c r="B10" s="20"/>
      <c r="C10" s="103"/>
      <c r="D10" s="103"/>
      <c r="E10" s="5"/>
      <c r="F10" s="104"/>
      <c r="G10" s="104"/>
      <c r="H10" s="104"/>
      <c r="I10" s="104"/>
      <c r="J10" s="104"/>
      <c r="K10" s="104"/>
      <c r="L10" s="104"/>
      <c r="M10" s="104"/>
      <c r="N10" s="104"/>
      <c r="O10" s="102"/>
      <c r="P10" s="102"/>
      <c r="Q10" s="102"/>
      <c r="R10" s="102"/>
      <c r="S10" s="102"/>
      <c r="T10" s="97"/>
    </row>
    <row r="11" spans="1:20" ht="54" customHeight="1">
      <c r="A11" s="97"/>
      <c r="B11" s="31" t="s">
        <v>15</v>
      </c>
      <c r="C11" s="264" t="s">
        <v>120</v>
      </c>
      <c r="D11" s="270"/>
      <c r="E11" s="26" t="s">
        <v>66</v>
      </c>
      <c r="F11" s="494" t="s">
        <v>121</v>
      </c>
      <c r="G11" s="494"/>
      <c r="H11" s="494"/>
      <c r="I11" s="494"/>
      <c r="J11" s="494"/>
      <c r="K11" s="494"/>
      <c r="L11" s="494"/>
      <c r="M11" s="494"/>
      <c r="N11" s="494"/>
      <c r="O11" s="494"/>
      <c r="P11" s="105"/>
      <c r="Q11" s="105"/>
      <c r="R11" s="105"/>
      <c r="S11" s="105"/>
      <c r="T11" s="97"/>
    </row>
    <row r="12" spans="1:20" ht="6.75" customHeight="1">
      <c r="A12" s="97"/>
      <c r="B12" s="106"/>
      <c r="C12" s="103"/>
      <c r="D12" s="103"/>
      <c r="E12" s="107"/>
      <c r="F12" s="104"/>
      <c r="G12" s="104"/>
      <c r="H12" s="104"/>
      <c r="I12" s="104"/>
      <c r="J12" s="104"/>
      <c r="K12" s="104"/>
      <c r="L12" s="104"/>
      <c r="M12" s="104"/>
      <c r="N12" s="104"/>
      <c r="O12" s="102"/>
      <c r="P12" s="102"/>
      <c r="Q12" s="102"/>
      <c r="R12" s="102"/>
      <c r="S12" s="102"/>
      <c r="T12" s="97"/>
    </row>
    <row r="13" spans="1:20" ht="51.75" customHeight="1">
      <c r="A13" s="97"/>
      <c r="B13" s="31" t="s">
        <v>16</v>
      </c>
      <c r="C13" s="264" t="s">
        <v>122</v>
      </c>
      <c r="D13" s="270"/>
      <c r="E13" s="26" t="s">
        <v>67</v>
      </c>
      <c r="F13" s="494" t="s">
        <v>123</v>
      </c>
      <c r="G13" s="494"/>
      <c r="H13" s="494"/>
      <c r="I13" s="494"/>
      <c r="J13" s="494"/>
      <c r="K13" s="494"/>
      <c r="L13" s="494"/>
      <c r="M13" s="494"/>
      <c r="N13" s="494"/>
      <c r="O13" s="494"/>
      <c r="P13" s="105"/>
      <c r="Q13" s="105"/>
      <c r="R13" s="105"/>
      <c r="S13" s="105"/>
      <c r="T13" s="97"/>
    </row>
    <row r="14" spans="1:20" ht="8.25" customHeight="1">
      <c r="B14" s="22"/>
      <c r="F14" s="108"/>
      <c r="G14" s="108"/>
      <c r="H14" s="108"/>
      <c r="I14" s="108"/>
      <c r="J14" s="108"/>
      <c r="K14" s="108"/>
      <c r="L14" s="108"/>
      <c r="M14" s="108"/>
      <c r="N14" s="108"/>
    </row>
    <row r="15" spans="1:20" ht="51" customHeight="1">
      <c r="B15" s="78" t="s">
        <v>20</v>
      </c>
      <c r="C15" s="553" t="s">
        <v>124</v>
      </c>
      <c r="D15" s="553"/>
      <c r="E15" s="80" t="s">
        <v>68</v>
      </c>
      <c r="F15" s="554" t="s">
        <v>125</v>
      </c>
      <c r="G15" s="555"/>
      <c r="H15" s="555"/>
      <c r="I15" s="555"/>
      <c r="J15" s="555"/>
      <c r="K15" s="555"/>
      <c r="L15" s="555"/>
      <c r="M15" s="555"/>
      <c r="N15" s="555"/>
      <c r="O15" s="556"/>
    </row>
    <row r="16" spans="1:20" ht="24.75" customHeight="1">
      <c r="B16" s="109"/>
      <c r="C16" s="99"/>
      <c r="D16" s="110"/>
      <c r="E16" s="110"/>
      <c r="F16" s="99"/>
    </row>
    <row r="17" spans="2:11" ht="16.5" thickBot="1">
      <c r="B17" s="281" t="s">
        <v>18</v>
      </c>
      <c r="C17" s="281"/>
      <c r="D17" s="281"/>
      <c r="E17" s="281"/>
      <c r="F17" s="281"/>
      <c r="G17" s="281"/>
      <c r="H17" s="281"/>
    </row>
    <row r="18" spans="2:11" ht="12.75" customHeight="1">
      <c r="B18" s="416" t="s">
        <v>19</v>
      </c>
      <c r="C18" s="418" t="s">
        <v>39</v>
      </c>
      <c r="D18" s="420" t="s">
        <v>21</v>
      </c>
      <c r="E18" s="421"/>
      <c r="F18" s="421"/>
      <c r="G18" s="422"/>
      <c r="H18" s="332" t="s">
        <v>41</v>
      </c>
      <c r="I18" s="332" t="s">
        <v>42</v>
      </c>
      <c r="J18" s="291" t="s">
        <v>61</v>
      </c>
      <c r="K18" s="291"/>
    </row>
    <row r="19" spans="2:11" ht="41.25" customHeight="1">
      <c r="B19" s="417"/>
      <c r="C19" s="419"/>
      <c r="D19" s="111" t="s">
        <v>22</v>
      </c>
      <c r="E19" s="112" t="s">
        <v>23</v>
      </c>
      <c r="F19" s="112" t="s">
        <v>24</v>
      </c>
      <c r="G19" s="112" t="s">
        <v>72</v>
      </c>
      <c r="H19" s="333"/>
      <c r="I19" s="333"/>
      <c r="J19" s="291"/>
      <c r="K19" s="291"/>
    </row>
    <row r="20" spans="2:11" ht="230.25" customHeight="1">
      <c r="B20" s="113" t="s">
        <v>151</v>
      </c>
      <c r="C20" s="79"/>
      <c r="D20" s="114" t="s">
        <v>126</v>
      </c>
      <c r="E20" s="67">
        <v>20</v>
      </c>
      <c r="F20" s="67" t="s">
        <v>127</v>
      </c>
      <c r="G20" s="66" t="s">
        <v>128</v>
      </c>
      <c r="H20" s="69" t="s">
        <v>129</v>
      </c>
      <c r="I20" s="70">
        <v>80</v>
      </c>
      <c r="J20" s="468">
        <v>1</v>
      </c>
      <c r="K20" s="468"/>
    </row>
    <row r="22" spans="2:11" ht="15.75">
      <c r="B22" s="293" t="s">
        <v>37</v>
      </c>
      <c r="C22" s="293"/>
      <c r="D22" s="293"/>
      <c r="E22" s="293"/>
      <c r="F22" s="293"/>
      <c r="G22" s="293"/>
      <c r="H22" s="293"/>
      <c r="J22" s="98" t="s">
        <v>62</v>
      </c>
    </row>
    <row r="23" spans="2:11">
      <c r="J23" s="98"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130</v>
      </c>
      <c r="C26" s="62">
        <v>2</v>
      </c>
      <c r="D26" s="63">
        <v>2</v>
      </c>
      <c r="E26" s="63">
        <v>3</v>
      </c>
      <c r="F26" s="63">
        <v>3</v>
      </c>
      <c r="G26" s="63">
        <v>0</v>
      </c>
      <c r="H26" s="64">
        <v>0</v>
      </c>
    </row>
    <row r="27" spans="2:11" ht="36.75" customHeight="1" thickBot="1">
      <c r="B27" s="72" t="s">
        <v>131</v>
      </c>
      <c r="C27" s="14">
        <f>E20</f>
        <v>20</v>
      </c>
      <c r="D27" s="15">
        <f>E20</f>
        <v>20</v>
      </c>
      <c r="E27" s="15">
        <f>E20</f>
        <v>20</v>
      </c>
      <c r="F27" s="15">
        <f>E20</f>
        <v>20</v>
      </c>
      <c r="G27" s="15">
        <f>E20</f>
        <v>20</v>
      </c>
      <c r="H27" s="15">
        <f>E20</f>
        <v>20</v>
      </c>
    </row>
    <row r="28" spans="2:11" ht="29.25" customHeight="1" thickBot="1">
      <c r="B28" s="16" t="s">
        <v>38</v>
      </c>
      <c r="C28" s="61">
        <f>IF($J$20=1,IF((C26/C27)&gt;=1,1,(C26/C27)),IF($J$20=2,IF((1-(C26/C27))&lt;=0,0,1-(C26/C27)),""))</f>
        <v>0.1</v>
      </c>
      <c r="D28" s="61">
        <f>IF($J$20=1,IF((SUM(C26:D26)/D27)&gt;=1,1,(SUM(C26:D26)/D27)),IF($J$20=2,IF((1-(SUM(C26:D26)/D27))&lt;=0,0,1-(SUM(C26:D26)/D27)),""))</f>
        <v>0.2</v>
      </c>
      <c r="E28" s="61">
        <f>IF($J$20=1,IF((SUM(C26:E26)/E27)&gt;=1,1,(SUM(C26:E26)/E27)),IF($J$20=2,IF((1-(SUM(C26:E26)/E27))&lt;=0,0,1-(SUM(C26:E26)/E27)),""))</f>
        <v>0.35</v>
      </c>
      <c r="F28" s="61">
        <f>IF($J$20=1,IF((SUM(C26:F26)/F27)&gt;=1,1,(SUM(C26:F26)/F27)),IF($J$20=2,IF((1-(SUM(C26:F26)/F27))&lt;=0,0,1-(SUM(C26:F26)/F27)),""))</f>
        <v>0.5</v>
      </c>
      <c r="G28" s="61">
        <f>IF($J$20=1,IF((SUM(C26:G26)/G27)&gt;=1,1,(SUM(C26:G26)/G27)),IF($J$20=2,IF((1-(SUM(C26:G26)/G27))&lt;=0,0,1-(SUM(C26:G26)/G27)),""))</f>
        <v>0.5</v>
      </c>
      <c r="H28" s="61">
        <f>IF($J$20=1,IF((SUM(C26:H26)/H27)&gt;=1,1,(SUM(C26:H26)/H27)),IF($J$20=2,IF((1-(SUM(C26:H26)/H27))&lt;=0,0,1-(SUM(C26:H26)/H27)),""))</f>
        <v>0.5</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v>0</v>
      </c>
      <c r="D31" s="44">
        <v>0</v>
      </c>
      <c r="E31" s="44">
        <v>0</v>
      </c>
      <c r="F31" s="44">
        <v>0</v>
      </c>
      <c r="G31" s="44"/>
      <c r="H31" s="45"/>
    </row>
    <row r="32" spans="2:11" ht="26.25" thickBot="1">
      <c r="B32" s="37" t="s">
        <v>43</v>
      </c>
      <c r="C32" s="17">
        <f>(C31/$I20)</f>
        <v>0</v>
      </c>
      <c r="D32" s="17">
        <f>(D31/$I20)+C32</f>
        <v>0</v>
      </c>
      <c r="E32" s="17">
        <f>(E31/$I20)+D32</f>
        <v>0</v>
      </c>
      <c r="F32" s="17">
        <f>(F31/$I20)+E32</f>
        <v>0</v>
      </c>
      <c r="G32" s="17">
        <f>(G31/$I20)+F32</f>
        <v>0</v>
      </c>
      <c r="H32" s="18">
        <f>(H31/$I20)+G32</f>
        <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93"/>
      <c r="K34" s="93"/>
      <c r="L34" s="296" t="s">
        <v>53</v>
      </c>
      <c r="M34" s="296"/>
      <c r="N34" s="296"/>
      <c r="O34" s="296"/>
    </row>
    <row r="35" spans="1:17" ht="12" customHeight="1">
      <c r="A35" s="97"/>
      <c r="B35" s="97"/>
      <c r="C35" s="9"/>
      <c r="D35" s="115"/>
      <c r="E35" s="115"/>
      <c r="F35" s="297" t="s">
        <v>49</v>
      </c>
      <c r="G35" s="535" t="s">
        <v>132</v>
      </c>
      <c r="H35" s="536"/>
      <c r="I35" s="536"/>
      <c r="J35" s="536"/>
      <c r="K35" s="537"/>
      <c r="L35" s="307"/>
      <c r="M35" s="308"/>
      <c r="N35" s="308"/>
      <c r="O35" s="309"/>
    </row>
    <row r="36" spans="1:17" ht="9" customHeight="1">
      <c r="A36" s="97"/>
      <c r="B36" s="97"/>
      <c r="C36" s="9"/>
      <c r="D36" s="97"/>
      <c r="E36" s="97"/>
      <c r="F36" s="297"/>
      <c r="G36" s="538"/>
      <c r="H36" s="539"/>
      <c r="I36" s="539"/>
      <c r="J36" s="539"/>
      <c r="K36" s="540"/>
      <c r="L36" s="310"/>
      <c r="M36" s="311"/>
      <c r="N36" s="311"/>
      <c r="O36" s="312"/>
      <c r="P36" s="97"/>
      <c r="Q36" s="97"/>
    </row>
    <row r="37" spans="1:17" ht="15.75" customHeight="1">
      <c r="A37" s="97"/>
      <c r="B37" s="97"/>
      <c r="C37" s="97"/>
      <c r="D37" s="97"/>
      <c r="E37" s="97"/>
      <c r="F37" s="297"/>
      <c r="G37" s="541"/>
      <c r="H37" s="542"/>
      <c r="I37" s="542"/>
      <c r="J37" s="542"/>
      <c r="K37" s="543"/>
      <c r="L37" s="313"/>
      <c r="M37" s="314"/>
      <c r="N37" s="314"/>
      <c r="O37" s="315"/>
      <c r="P37" s="97"/>
      <c r="Q37" s="97"/>
    </row>
    <row r="38" spans="1:17">
      <c r="A38" s="97"/>
      <c r="B38" s="97"/>
      <c r="C38" s="97"/>
      <c r="D38" s="97"/>
      <c r="E38" s="97"/>
      <c r="F38" s="297" t="s">
        <v>54</v>
      </c>
      <c r="G38" s="544" t="s">
        <v>133</v>
      </c>
      <c r="H38" s="545"/>
      <c r="I38" s="545"/>
      <c r="J38" s="545"/>
      <c r="K38" s="546"/>
      <c r="L38" s="316"/>
      <c r="M38" s="316"/>
      <c r="N38" s="316"/>
      <c r="O38" s="316"/>
      <c r="P38" s="97"/>
      <c r="Q38" s="97"/>
    </row>
    <row r="39" spans="1:17">
      <c r="A39" s="97"/>
      <c r="B39" s="97"/>
      <c r="C39" s="97"/>
      <c r="D39" s="97"/>
      <c r="E39" s="97"/>
      <c r="F39" s="297"/>
      <c r="G39" s="547"/>
      <c r="H39" s="548"/>
      <c r="I39" s="548"/>
      <c r="J39" s="548"/>
      <c r="K39" s="549"/>
      <c r="L39" s="316"/>
      <c r="M39" s="316"/>
      <c r="N39" s="316"/>
      <c r="O39" s="316"/>
      <c r="P39" s="97"/>
      <c r="Q39" s="97"/>
    </row>
    <row r="40" spans="1:17" ht="15" customHeight="1">
      <c r="A40" s="97"/>
      <c r="B40" s="97"/>
      <c r="C40" s="97"/>
      <c r="D40" s="97"/>
      <c r="E40" s="97"/>
      <c r="F40" s="297"/>
      <c r="G40" s="550"/>
      <c r="H40" s="551"/>
      <c r="I40" s="551"/>
      <c r="J40" s="551"/>
      <c r="K40" s="552"/>
      <c r="L40" s="316"/>
      <c r="M40" s="316"/>
      <c r="N40" s="316"/>
      <c r="O40" s="316"/>
      <c r="P40" s="97"/>
      <c r="Q40" s="97"/>
    </row>
    <row r="41" spans="1:17">
      <c r="A41" s="97"/>
      <c r="B41" s="97"/>
      <c r="C41" s="97"/>
      <c r="D41" s="97"/>
      <c r="E41" s="97"/>
      <c r="F41" s="297" t="s">
        <v>55</v>
      </c>
      <c r="G41" s="526" t="s">
        <v>134</v>
      </c>
      <c r="H41" s="527"/>
      <c r="I41" s="527"/>
      <c r="J41" s="527"/>
      <c r="K41" s="528"/>
      <c r="L41" s="298"/>
      <c r="M41" s="299"/>
      <c r="N41" s="299"/>
      <c r="O41" s="300"/>
      <c r="P41" s="97"/>
      <c r="Q41" s="97"/>
    </row>
    <row r="42" spans="1:17">
      <c r="A42" s="97"/>
      <c r="B42" s="97"/>
      <c r="C42" s="97"/>
      <c r="D42" s="97"/>
      <c r="E42" s="97"/>
      <c r="F42" s="297"/>
      <c r="G42" s="529"/>
      <c r="H42" s="530"/>
      <c r="I42" s="530"/>
      <c r="J42" s="530"/>
      <c r="K42" s="531"/>
      <c r="L42" s="301"/>
      <c r="M42" s="302"/>
      <c r="N42" s="302"/>
      <c r="O42" s="303"/>
      <c r="P42" s="97"/>
      <c r="Q42" s="97"/>
    </row>
    <row r="43" spans="1:17" ht="16.5" customHeight="1">
      <c r="A43" s="97"/>
      <c r="B43" s="97"/>
      <c r="C43" s="97"/>
      <c r="D43" s="97"/>
      <c r="E43" s="97"/>
      <c r="F43" s="297"/>
      <c r="G43" s="532"/>
      <c r="H43" s="533"/>
      <c r="I43" s="533"/>
      <c r="J43" s="533"/>
      <c r="K43" s="534"/>
      <c r="L43" s="304"/>
      <c r="M43" s="305"/>
      <c r="N43" s="305"/>
      <c r="O43" s="306"/>
      <c r="P43" s="97"/>
      <c r="Q43" s="97"/>
    </row>
    <row r="44" spans="1:17">
      <c r="A44" s="97"/>
      <c r="B44" s="97"/>
      <c r="C44" s="97"/>
      <c r="D44" s="97"/>
      <c r="E44" s="97"/>
      <c r="F44" s="297" t="s">
        <v>50</v>
      </c>
      <c r="G44" s="526" t="s">
        <v>135</v>
      </c>
      <c r="H44" s="527"/>
      <c r="I44" s="527"/>
      <c r="J44" s="527"/>
      <c r="K44" s="528"/>
      <c r="L44" s="325"/>
      <c r="M44" s="325"/>
      <c r="N44" s="325"/>
      <c r="O44" s="325"/>
      <c r="P44" s="97"/>
      <c r="Q44" s="97"/>
    </row>
    <row r="45" spans="1:17">
      <c r="A45" s="97"/>
      <c r="B45" s="97"/>
      <c r="C45" s="97"/>
      <c r="D45" s="97"/>
      <c r="E45" s="97"/>
      <c r="F45" s="297"/>
      <c r="G45" s="529"/>
      <c r="H45" s="530"/>
      <c r="I45" s="530"/>
      <c r="J45" s="530"/>
      <c r="K45" s="531"/>
      <c r="L45" s="325"/>
      <c r="M45" s="325"/>
      <c r="N45" s="325"/>
      <c r="O45" s="325"/>
      <c r="P45" s="97"/>
      <c r="Q45" s="97"/>
    </row>
    <row r="46" spans="1:17">
      <c r="A46" s="97"/>
      <c r="B46" s="97"/>
      <c r="C46" s="97"/>
      <c r="D46" s="97"/>
      <c r="E46" s="97"/>
      <c r="F46" s="297"/>
      <c r="G46" s="532"/>
      <c r="H46" s="533"/>
      <c r="I46" s="533"/>
      <c r="J46" s="533"/>
      <c r="K46" s="534"/>
      <c r="L46" s="325"/>
      <c r="M46" s="325"/>
      <c r="N46" s="325"/>
      <c r="O46" s="325"/>
      <c r="P46" s="97"/>
      <c r="Q46" s="97"/>
    </row>
    <row r="47" spans="1:17">
      <c r="A47" s="97"/>
      <c r="B47" s="97"/>
      <c r="C47" s="97"/>
      <c r="D47" s="97"/>
      <c r="E47" s="97"/>
      <c r="F47" s="297" t="s">
        <v>56</v>
      </c>
      <c r="G47" s="334"/>
      <c r="H47" s="469"/>
      <c r="I47" s="469"/>
      <c r="J47" s="469"/>
      <c r="K47" s="470"/>
      <c r="L47" s="334"/>
      <c r="M47" s="469"/>
      <c r="N47" s="469"/>
      <c r="O47" s="470"/>
      <c r="P47" s="97"/>
      <c r="Q47" s="97"/>
    </row>
    <row r="48" spans="1:17">
      <c r="A48" s="97"/>
      <c r="B48" s="97"/>
      <c r="C48" s="97"/>
      <c r="D48" s="97"/>
      <c r="E48" s="97"/>
      <c r="F48" s="297"/>
      <c r="G48" s="471"/>
      <c r="H48" s="472"/>
      <c r="I48" s="472"/>
      <c r="J48" s="472"/>
      <c r="K48" s="473"/>
      <c r="L48" s="471"/>
      <c r="M48" s="472"/>
      <c r="N48" s="472"/>
      <c r="O48" s="473"/>
      <c r="P48" s="97"/>
      <c r="Q48" s="97"/>
    </row>
    <row r="49" spans="1:17">
      <c r="A49" s="97"/>
      <c r="B49" s="97"/>
      <c r="C49" s="97"/>
      <c r="D49" s="97"/>
      <c r="E49" s="97"/>
      <c r="F49" s="297"/>
      <c r="G49" s="474"/>
      <c r="H49" s="475"/>
      <c r="I49" s="475"/>
      <c r="J49" s="475"/>
      <c r="K49" s="476"/>
      <c r="L49" s="474"/>
      <c r="M49" s="475"/>
      <c r="N49" s="475"/>
      <c r="O49" s="476"/>
      <c r="P49" s="97"/>
      <c r="Q49" s="97"/>
    </row>
    <row r="50" spans="1:17">
      <c r="A50" s="97"/>
      <c r="B50" s="97"/>
      <c r="C50" s="97"/>
      <c r="D50" s="97"/>
      <c r="E50" s="97"/>
      <c r="F50" s="297" t="s">
        <v>51</v>
      </c>
      <c r="G50" s="351"/>
      <c r="H50" s="477"/>
      <c r="I50" s="477"/>
      <c r="J50" s="477"/>
      <c r="K50" s="478"/>
      <c r="L50" s="334"/>
      <c r="M50" s="469"/>
      <c r="N50" s="469"/>
      <c r="O50" s="470"/>
      <c r="P50" s="97"/>
      <c r="Q50" s="97"/>
    </row>
    <row r="51" spans="1:17">
      <c r="A51" s="97"/>
      <c r="B51" s="97"/>
      <c r="C51" s="97"/>
      <c r="D51" s="97"/>
      <c r="E51" s="97"/>
      <c r="F51" s="297"/>
      <c r="G51" s="479"/>
      <c r="H51" s="480"/>
      <c r="I51" s="480"/>
      <c r="J51" s="480"/>
      <c r="K51" s="481"/>
      <c r="L51" s="471"/>
      <c r="M51" s="472"/>
      <c r="N51" s="472"/>
      <c r="O51" s="473"/>
      <c r="P51" s="97"/>
      <c r="Q51" s="97"/>
    </row>
    <row r="52" spans="1:17">
      <c r="A52" s="97"/>
      <c r="B52" s="97"/>
      <c r="C52" s="97"/>
      <c r="D52" s="97"/>
      <c r="E52" s="97"/>
      <c r="F52" s="297"/>
      <c r="G52" s="482"/>
      <c r="H52" s="483"/>
      <c r="I52" s="483"/>
      <c r="J52" s="483"/>
      <c r="K52" s="484"/>
      <c r="L52" s="474"/>
      <c r="M52" s="475"/>
      <c r="N52" s="475"/>
      <c r="O52" s="476"/>
      <c r="P52" s="97"/>
      <c r="Q52" s="97"/>
    </row>
    <row r="53" spans="1:17">
      <c r="A53" s="97"/>
      <c r="B53" s="97"/>
      <c r="C53" s="97"/>
      <c r="D53" s="97"/>
      <c r="E53" s="97"/>
      <c r="F53" s="97"/>
      <c r="G53" s="97"/>
      <c r="H53" s="97"/>
      <c r="I53" s="97"/>
      <c r="J53" s="97"/>
      <c r="K53" s="97"/>
      <c r="L53" s="97"/>
      <c r="M53" s="97"/>
      <c r="N53" s="97"/>
      <c r="O53" s="97"/>
      <c r="P53" s="97"/>
      <c r="Q53" s="97"/>
    </row>
    <row r="54" spans="1:17">
      <c r="B54" s="97"/>
      <c r="C54" s="97"/>
      <c r="D54" s="97"/>
      <c r="E54" s="97"/>
      <c r="F54" s="97"/>
      <c r="G54" s="97"/>
      <c r="H54" s="97"/>
      <c r="I54" s="97"/>
      <c r="J54" s="97"/>
      <c r="K54" s="97"/>
      <c r="L54" s="97"/>
      <c r="M54" s="97"/>
      <c r="N54" s="97"/>
      <c r="O54" s="97"/>
      <c r="P54" s="97"/>
      <c r="Q54" s="97"/>
    </row>
    <row r="55" spans="1:17" ht="25.5" customHeight="1">
      <c r="B55" s="352" t="s">
        <v>25</v>
      </c>
      <c r="C55" s="354" t="s">
        <v>26</v>
      </c>
      <c r="D55" s="355"/>
      <c r="E55" s="355"/>
      <c r="F55" s="355"/>
      <c r="G55" s="355"/>
      <c r="H55" s="355"/>
      <c r="I55" s="355"/>
      <c r="J55" s="355"/>
      <c r="K55" s="355"/>
      <c r="L55" s="355"/>
      <c r="M55" s="355"/>
      <c r="N55" s="356"/>
      <c r="O55" s="332" t="s">
        <v>27</v>
      </c>
      <c r="P55" s="97"/>
      <c r="Q55" s="97"/>
    </row>
    <row r="56" spans="1:17">
      <c r="B56" s="353"/>
      <c r="C56" s="116" t="s">
        <v>28</v>
      </c>
      <c r="D56" s="116" t="s">
        <v>29</v>
      </c>
      <c r="E56" s="116" t="s">
        <v>30</v>
      </c>
      <c r="F56" s="94" t="s">
        <v>31</v>
      </c>
      <c r="G56" s="94" t="s">
        <v>30</v>
      </c>
      <c r="H56" s="40" t="s">
        <v>32</v>
      </c>
      <c r="I56" s="40" t="s">
        <v>32</v>
      </c>
      <c r="J56" s="40" t="s">
        <v>31</v>
      </c>
      <c r="K56" s="40" t="s">
        <v>33</v>
      </c>
      <c r="L56" s="94" t="s">
        <v>34</v>
      </c>
      <c r="M56" s="94" t="s">
        <v>35</v>
      </c>
      <c r="N56" s="94" t="s">
        <v>36</v>
      </c>
      <c r="O56" s="333"/>
      <c r="P56" s="97"/>
      <c r="Q56" s="97"/>
    </row>
    <row r="57" spans="1:17" s="117" customFormat="1" ht="38.25">
      <c r="B57" s="118" t="s">
        <v>136</v>
      </c>
      <c r="C57" s="119" t="s">
        <v>137</v>
      </c>
      <c r="D57" s="120" t="s">
        <v>137</v>
      </c>
      <c r="E57" s="119"/>
      <c r="F57" s="96"/>
      <c r="G57" s="96"/>
      <c r="H57" s="85"/>
      <c r="I57" s="85"/>
      <c r="J57" s="85"/>
      <c r="K57" s="85"/>
      <c r="L57" s="96"/>
      <c r="M57" s="96"/>
      <c r="N57" s="96"/>
      <c r="O57" s="81">
        <f>COUNTA(C57:N57)</f>
        <v>2</v>
      </c>
      <c r="P57" s="121"/>
      <c r="Q57" s="121"/>
    </row>
    <row r="58" spans="1:17" s="117" customFormat="1" ht="45" customHeight="1">
      <c r="B58" s="118" t="s">
        <v>138</v>
      </c>
      <c r="C58" s="119" t="s">
        <v>137</v>
      </c>
      <c r="D58" s="120" t="s">
        <v>137</v>
      </c>
      <c r="E58" s="119" t="s">
        <v>137</v>
      </c>
      <c r="F58" s="96"/>
      <c r="G58" s="96"/>
      <c r="H58" s="85"/>
      <c r="I58" s="85"/>
      <c r="J58" s="85"/>
      <c r="K58" s="85"/>
      <c r="L58" s="96"/>
      <c r="M58" s="96"/>
      <c r="N58" s="96"/>
      <c r="O58" s="81">
        <f>COUNTA(C58:N58)</f>
        <v>3</v>
      </c>
      <c r="P58" s="121"/>
      <c r="Q58" s="121"/>
    </row>
    <row r="59" spans="1:17" s="117" customFormat="1" ht="88.5" customHeight="1">
      <c r="B59" s="118" t="s">
        <v>139</v>
      </c>
      <c r="C59" s="119"/>
      <c r="D59" s="120"/>
      <c r="E59" s="119"/>
      <c r="F59" s="96" t="s">
        <v>137</v>
      </c>
      <c r="G59" s="96"/>
      <c r="H59" s="85"/>
      <c r="I59" s="85"/>
      <c r="J59" s="85"/>
      <c r="K59" s="85"/>
      <c r="L59" s="96"/>
      <c r="M59" s="96"/>
      <c r="N59" s="96"/>
      <c r="O59" s="81">
        <f t="shared" ref="O59:O62" si="0">COUNTA(C59:N59)</f>
        <v>1</v>
      </c>
      <c r="P59" s="121"/>
      <c r="Q59" s="121"/>
    </row>
    <row r="60" spans="1:17" s="117" customFormat="1" ht="50.25" customHeight="1">
      <c r="B60" s="118" t="s">
        <v>140</v>
      </c>
      <c r="C60" s="119"/>
      <c r="D60" s="120"/>
      <c r="E60" s="119"/>
      <c r="F60" s="96" t="s">
        <v>137</v>
      </c>
      <c r="G60" s="96" t="s">
        <v>137</v>
      </c>
      <c r="H60" s="85" t="s">
        <v>137</v>
      </c>
      <c r="I60" s="85" t="s">
        <v>137</v>
      </c>
      <c r="J60" s="85" t="s">
        <v>137</v>
      </c>
      <c r="K60" s="85" t="s">
        <v>137</v>
      </c>
      <c r="L60" s="96" t="s">
        <v>137</v>
      </c>
      <c r="M60" s="96" t="s">
        <v>137</v>
      </c>
      <c r="N60" s="96" t="s">
        <v>137</v>
      </c>
      <c r="O60" s="81">
        <f t="shared" si="0"/>
        <v>9</v>
      </c>
      <c r="P60" s="121"/>
      <c r="Q60" s="121"/>
    </row>
    <row r="61" spans="1:17" s="117" customFormat="1" ht="48" customHeight="1">
      <c r="B61" s="122" t="s">
        <v>141</v>
      </c>
      <c r="C61" s="119"/>
      <c r="D61" s="120"/>
      <c r="E61" s="119"/>
      <c r="F61" s="96"/>
      <c r="G61" s="96"/>
      <c r="H61" s="85"/>
      <c r="I61" s="85"/>
      <c r="J61" s="85"/>
      <c r="K61" s="85" t="s">
        <v>137</v>
      </c>
      <c r="L61" s="96" t="s">
        <v>137</v>
      </c>
      <c r="M61" s="96" t="s">
        <v>137</v>
      </c>
      <c r="N61" s="96" t="s">
        <v>137</v>
      </c>
      <c r="O61" s="81">
        <f t="shared" si="0"/>
        <v>4</v>
      </c>
      <c r="P61" s="121"/>
      <c r="Q61" s="121"/>
    </row>
    <row r="62" spans="1:17" s="117" customFormat="1" ht="50.25" customHeight="1">
      <c r="B62" s="122" t="s">
        <v>142</v>
      </c>
      <c r="C62" s="119"/>
      <c r="D62" s="120"/>
      <c r="E62" s="119"/>
      <c r="F62" s="96"/>
      <c r="G62" s="96"/>
      <c r="H62" s="85"/>
      <c r="I62" s="85"/>
      <c r="J62" s="85"/>
      <c r="K62" s="85"/>
      <c r="L62" s="96" t="s">
        <v>137</v>
      </c>
      <c r="M62" s="96" t="s">
        <v>137</v>
      </c>
      <c r="N62" s="96" t="s">
        <v>137</v>
      </c>
      <c r="O62" s="81">
        <f t="shared" si="0"/>
        <v>3</v>
      </c>
      <c r="P62" s="121"/>
      <c r="Q62" s="121"/>
    </row>
    <row r="63" spans="1:17" s="117" customFormat="1">
      <c r="B63" s="123"/>
      <c r="C63" s="119"/>
      <c r="D63" s="120"/>
      <c r="E63" s="119"/>
      <c r="F63" s="96"/>
      <c r="G63" s="96"/>
      <c r="H63" s="85"/>
      <c r="I63" s="85"/>
      <c r="J63" s="85"/>
      <c r="K63" s="85"/>
      <c r="L63" s="96"/>
      <c r="M63" s="96"/>
      <c r="N63" s="96"/>
      <c r="O63" s="81"/>
      <c r="P63" s="121"/>
      <c r="Q63" s="121"/>
    </row>
    <row r="64" spans="1:17" s="117" customFormat="1">
      <c r="B64" s="123"/>
      <c r="C64" s="119"/>
      <c r="D64" s="120"/>
      <c r="E64" s="119"/>
      <c r="F64" s="96"/>
      <c r="G64" s="96"/>
      <c r="H64" s="85"/>
      <c r="I64" s="85"/>
      <c r="J64" s="85"/>
      <c r="K64" s="85"/>
      <c r="L64" s="96"/>
      <c r="M64" s="96"/>
      <c r="N64" s="96"/>
      <c r="O64" s="81"/>
      <c r="P64" s="121"/>
      <c r="Q64" s="121"/>
    </row>
    <row r="65" spans="2:18" s="117" customFormat="1">
      <c r="B65" s="123"/>
      <c r="C65" s="119"/>
      <c r="D65" s="120"/>
      <c r="E65" s="119"/>
      <c r="F65" s="96"/>
      <c r="G65" s="96"/>
      <c r="H65" s="85"/>
      <c r="I65" s="85"/>
      <c r="J65" s="85"/>
      <c r="K65" s="85"/>
      <c r="L65" s="96"/>
      <c r="M65" s="96"/>
      <c r="N65" s="96"/>
      <c r="O65" s="81"/>
      <c r="P65" s="121"/>
      <c r="Q65" s="121"/>
    </row>
    <row r="66" spans="2:18" s="117" customFormat="1">
      <c r="B66" s="123"/>
      <c r="C66" s="119"/>
      <c r="D66" s="120"/>
      <c r="E66" s="119"/>
      <c r="F66" s="96"/>
      <c r="G66" s="96"/>
      <c r="H66" s="85"/>
      <c r="I66" s="85"/>
      <c r="J66" s="85"/>
      <c r="K66" s="85"/>
      <c r="L66" s="96"/>
      <c r="M66" s="96"/>
      <c r="N66" s="96"/>
      <c r="O66" s="81"/>
      <c r="P66" s="121"/>
      <c r="Q66" s="121"/>
    </row>
    <row r="67" spans="2:18" s="117" customFormat="1">
      <c r="B67" s="123"/>
      <c r="C67" s="119"/>
      <c r="D67" s="120"/>
      <c r="E67" s="119"/>
      <c r="F67" s="96"/>
      <c r="G67" s="96"/>
      <c r="H67" s="85"/>
      <c r="I67" s="85"/>
      <c r="J67" s="85"/>
      <c r="K67" s="85"/>
      <c r="L67" s="96"/>
      <c r="M67" s="96"/>
      <c r="N67" s="96"/>
      <c r="O67" s="81"/>
      <c r="P67" s="121"/>
      <c r="Q67" s="121"/>
    </row>
    <row r="68" spans="2:18" s="117" customFormat="1">
      <c r="B68" s="123"/>
      <c r="C68" s="119"/>
      <c r="D68" s="120"/>
      <c r="E68" s="119"/>
      <c r="F68" s="96"/>
      <c r="G68" s="96"/>
      <c r="H68" s="85"/>
      <c r="I68" s="85"/>
      <c r="J68" s="85"/>
      <c r="K68" s="85"/>
      <c r="L68" s="96"/>
      <c r="M68" s="96"/>
      <c r="N68" s="96"/>
      <c r="O68" s="81"/>
      <c r="P68" s="121"/>
      <c r="Q68" s="121"/>
    </row>
    <row r="69" spans="2:18" s="117" customFormat="1">
      <c r="B69" s="123"/>
      <c r="C69" s="119"/>
      <c r="D69" s="120"/>
      <c r="E69" s="119"/>
      <c r="F69" s="96"/>
      <c r="G69" s="96"/>
      <c r="H69" s="85"/>
      <c r="I69" s="85"/>
      <c r="J69" s="85"/>
      <c r="K69" s="85"/>
      <c r="L69" s="96"/>
      <c r="M69" s="96"/>
      <c r="N69" s="96"/>
      <c r="O69" s="81"/>
      <c r="P69" s="121"/>
      <c r="Q69" s="121"/>
    </row>
    <row r="70" spans="2:18" s="117" customFormat="1">
      <c r="B70" s="123"/>
      <c r="C70" s="119"/>
      <c r="D70" s="120"/>
      <c r="E70" s="119"/>
      <c r="F70" s="96"/>
      <c r="G70" s="96"/>
      <c r="H70" s="85"/>
      <c r="I70" s="85"/>
      <c r="J70" s="85"/>
      <c r="K70" s="85"/>
      <c r="L70" s="96"/>
      <c r="M70" s="96"/>
      <c r="N70" s="96"/>
      <c r="O70" s="81"/>
      <c r="P70" s="121"/>
      <c r="Q70" s="121"/>
    </row>
    <row r="71" spans="2:18" s="117" customFormat="1">
      <c r="B71" s="123"/>
      <c r="C71" s="119"/>
      <c r="D71" s="120"/>
      <c r="E71" s="119"/>
      <c r="F71" s="96"/>
      <c r="G71" s="96"/>
      <c r="H71" s="85"/>
      <c r="I71" s="85"/>
      <c r="J71" s="85"/>
      <c r="K71" s="85"/>
      <c r="L71" s="96"/>
      <c r="M71" s="96"/>
      <c r="N71" s="96"/>
      <c r="O71" s="81"/>
      <c r="P71" s="121"/>
      <c r="Q71" s="121"/>
    </row>
    <row r="72" spans="2:18" s="117" customFormat="1">
      <c r="B72" s="123"/>
      <c r="C72" s="119"/>
      <c r="D72" s="120"/>
      <c r="E72" s="119"/>
      <c r="F72" s="96"/>
      <c r="G72" s="96"/>
      <c r="H72" s="85"/>
      <c r="I72" s="85"/>
      <c r="J72" s="85"/>
      <c r="K72" s="85"/>
      <c r="L72" s="96"/>
      <c r="M72" s="96"/>
      <c r="N72" s="96"/>
      <c r="O72" s="81"/>
      <c r="P72" s="121"/>
      <c r="Q72" s="121"/>
    </row>
    <row r="73" spans="2:18" s="117" customFormat="1">
      <c r="B73" s="123"/>
      <c r="C73" s="119"/>
      <c r="D73" s="120"/>
      <c r="E73" s="119"/>
      <c r="F73" s="96"/>
      <c r="G73" s="96"/>
      <c r="H73" s="85"/>
      <c r="I73" s="85"/>
      <c r="J73" s="85"/>
      <c r="K73" s="85"/>
      <c r="L73" s="96"/>
      <c r="M73" s="96"/>
      <c r="N73" s="96"/>
      <c r="O73" s="81"/>
      <c r="P73" s="121"/>
      <c r="Q73" s="121"/>
    </row>
    <row r="74" spans="2:18" s="117" customFormat="1">
      <c r="B74" s="123"/>
      <c r="C74" s="119"/>
      <c r="D74" s="120"/>
      <c r="E74" s="119"/>
      <c r="F74" s="96"/>
      <c r="G74" s="96"/>
      <c r="H74" s="85"/>
      <c r="I74" s="85"/>
      <c r="J74" s="85"/>
      <c r="K74" s="85"/>
      <c r="L74" s="96"/>
      <c r="M74" s="96"/>
      <c r="N74" s="96"/>
      <c r="O74" s="81"/>
      <c r="P74" s="121"/>
      <c r="Q74" s="121"/>
    </row>
    <row r="75" spans="2:18" s="117" customFormat="1">
      <c r="B75" s="123"/>
      <c r="C75" s="119"/>
      <c r="D75" s="120"/>
      <c r="E75" s="119"/>
      <c r="F75" s="96"/>
      <c r="G75" s="96"/>
      <c r="H75" s="85"/>
      <c r="I75" s="85"/>
      <c r="J75" s="85"/>
      <c r="K75" s="85"/>
      <c r="L75" s="96"/>
      <c r="M75" s="96"/>
      <c r="N75" s="96"/>
      <c r="O75" s="81"/>
      <c r="P75" s="121"/>
      <c r="Q75" s="121"/>
    </row>
    <row r="76" spans="2:18" s="117" customFormat="1">
      <c r="B76" s="123"/>
      <c r="C76" s="119"/>
      <c r="D76" s="120"/>
      <c r="E76" s="119"/>
      <c r="F76" s="96"/>
      <c r="G76" s="96"/>
      <c r="H76" s="85"/>
      <c r="I76" s="85"/>
      <c r="J76" s="85"/>
      <c r="K76" s="85"/>
      <c r="L76" s="96"/>
      <c r="M76" s="96"/>
      <c r="N76" s="96"/>
      <c r="O76" s="81"/>
      <c r="P76" s="121"/>
      <c r="Q76" s="121"/>
    </row>
    <row r="77" spans="2:18" s="117" customFormat="1">
      <c r="B77" s="76"/>
      <c r="C77" s="73"/>
      <c r="D77" s="86"/>
      <c r="E77" s="73"/>
      <c r="F77" s="73"/>
      <c r="G77" s="73"/>
      <c r="H77" s="73"/>
      <c r="I77" s="73"/>
      <c r="J77" s="73"/>
      <c r="K77" s="73"/>
      <c r="L77" s="73"/>
      <c r="M77" s="73"/>
      <c r="N77" s="73"/>
      <c r="O77" s="81">
        <f>COUNTA(C77:N77)</f>
        <v>0</v>
      </c>
      <c r="P77" s="121"/>
      <c r="Q77" s="121"/>
    </row>
    <row r="78" spans="2:18" s="117" customFormat="1">
      <c r="B78" s="75"/>
      <c r="C78" s="73"/>
      <c r="D78" s="74"/>
      <c r="E78" s="73"/>
      <c r="F78" s="73"/>
      <c r="G78" s="73"/>
      <c r="H78" s="73"/>
      <c r="I78" s="73"/>
      <c r="J78" s="73"/>
      <c r="K78" s="73"/>
      <c r="L78" s="73"/>
      <c r="M78" s="73"/>
      <c r="N78" s="73"/>
      <c r="O78" s="81">
        <f>COUNTA(C78:N78)</f>
        <v>0</v>
      </c>
      <c r="P78" s="121"/>
      <c r="Q78" s="121"/>
      <c r="R78" s="121"/>
    </row>
    <row r="79" spans="2:18" s="117" customFormat="1"/>
    <row r="80" spans="2:18" s="117" customFormat="1"/>
    <row r="81" s="117" customFormat="1"/>
    <row r="82" s="117" customFormat="1"/>
    <row r="83" s="117" customFormat="1"/>
    <row r="84" s="117"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5" priority="1">
      <formula>"($C$31&gt;0.9)"</formula>
    </cfRule>
    <cfRule type="cellIs" dxfId="4" priority="2" operator="between">
      <formula>"$C$31=0.6"</formula>
      <formula>"$C$31=0.89"</formula>
    </cfRule>
    <cfRule type="expression" dxfId="3"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29.xml><?xml version="1.0" encoding="utf-8"?>
<worksheet xmlns="http://schemas.openxmlformats.org/spreadsheetml/2006/main" xmlns:r="http://schemas.openxmlformats.org/officeDocument/2006/relationships">
  <sheetPr codeName="Hoja19"/>
  <dimension ref="A1:T84"/>
  <sheetViews>
    <sheetView view="pageBreakPreview" zoomScale="70" zoomScaleNormal="100" zoomScaleSheetLayoutView="70" workbookViewId="0">
      <selection activeCell="L47" sqref="L47:O49"/>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135"/>
      <c r="D4" s="135"/>
      <c r="E4" s="135"/>
      <c r="F4" s="135"/>
      <c r="G4" s="135"/>
      <c r="H4" s="135"/>
      <c r="I4" s="135"/>
      <c r="J4" s="135"/>
      <c r="K4" s="135"/>
      <c r="L4" s="135"/>
      <c r="M4" s="25"/>
      <c r="N4" s="25"/>
      <c r="Q4" s="1"/>
    </row>
    <row r="5" spans="1:20" ht="33" customHeight="1">
      <c r="A5" s="1"/>
      <c r="B5" s="30" t="s">
        <v>9</v>
      </c>
      <c r="C5" s="264">
        <v>2013</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154</v>
      </c>
      <c r="D7" s="268"/>
      <c r="E7" s="26" t="s">
        <v>12</v>
      </c>
      <c r="F7" s="264" t="s">
        <v>155</v>
      </c>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156</v>
      </c>
      <c r="D9" s="268"/>
      <c r="E9" s="26" t="s">
        <v>65</v>
      </c>
      <c r="F9" s="266" t="s">
        <v>157</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158</v>
      </c>
      <c r="D11" s="268"/>
      <c r="E11" s="26" t="s">
        <v>66</v>
      </c>
      <c r="F11" s="271" t="s">
        <v>159</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160</v>
      </c>
      <c r="D13" s="268"/>
      <c r="E13" s="26" t="s">
        <v>67</v>
      </c>
      <c r="F13" s="272" t="s">
        <v>161</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51" customHeight="1">
      <c r="B15" s="78" t="s">
        <v>20</v>
      </c>
      <c r="C15" s="275" t="s">
        <v>162</v>
      </c>
      <c r="D15" s="275"/>
      <c r="E15" s="80" t="s">
        <v>68</v>
      </c>
      <c r="F15" s="276" t="s">
        <v>163</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132" t="s">
        <v>22</v>
      </c>
      <c r="E19" s="29" t="s">
        <v>23</v>
      </c>
      <c r="F19" s="29" t="s">
        <v>24</v>
      </c>
      <c r="G19" s="29" t="s">
        <v>72</v>
      </c>
      <c r="H19" s="290"/>
      <c r="I19" s="290"/>
      <c r="J19" s="291"/>
      <c r="K19" s="291"/>
    </row>
    <row r="20" spans="2:11" ht="126.75" customHeight="1">
      <c r="B20" s="65" t="s">
        <v>164</v>
      </c>
      <c r="C20" s="79">
        <v>1</v>
      </c>
      <c r="D20" s="136" t="s">
        <v>167</v>
      </c>
      <c r="E20" s="67">
        <v>100</v>
      </c>
      <c r="F20" s="67" t="s">
        <v>88</v>
      </c>
      <c r="G20" s="66" t="s">
        <v>165</v>
      </c>
      <c r="H20" s="69"/>
      <c r="I20" s="70">
        <v>100000000</v>
      </c>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166</v>
      </c>
      <c r="C26" s="62"/>
      <c r="D26" s="63"/>
      <c r="E26" s="63"/>
      <c r="F26" s="63"/>
      <c r="G26" s="63">
        <v>70</v>
      </c>
      <c r="H26" s="64"/>
    </row>
    <row r="27" spans="2:11" ht="51.75" customHeight="1" thickBot="1">
      <c r="B27" s="72" t="s">
        <v>84</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0.7</v>
      </c>
      <c r="H28" s="61">
        <f>IF($J$20=1,IF((SUM(C26:H26)/H27)&gt;=1,1,(SUM(C26:H26)/H27)),IF($J$20=2,IF((1-(SUM(C26:H26)/H27))&lt;=0,0,1-(SUM(C26:H26)/H27)),""))</f>
        <v>0.7</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f>(C31/$I20)</f>
        <v>0</v>
      </c>
      <c r="D32" s="17">
        <f>(D31/$I20)+C32</f>
        <v>0</v>
      </c>
      <c r="E32" s="17">
        <f>(E31/$I20)+D32</f>
        <v>0</v>
      </c>
      <c r="F32" s="17">
        <f>(F31/$I20)+E32</f>
        <v>0</v>
      </c>
      <c r="G32" s="17">
        <f>(G31/$I20)+F32</f>
        <v>0</v>
      </c>
      <c r="H32" s="18">
        <f>(H31/$I20)+G32</f>
        <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131"/>
      <c r="K34" s="131"/>
      <c r="L34" s="296" t="s">
        <v>53</v>
      </c>
      <c r="M34" s="296"/>
      <c r="N34" s="296"/>
      <c r="O34" s="296"/>
    </row>
    <row r="35" spans="1:17" ht="12" customHeight="1">
      <c r="A35" s="1"/>
      <c r="B35" s="1"/>
      <c r="C35" s="9"/>
      <c r="D35" s="8"/>
      <c r="E35" s="8"/>
      <c r="F35" s="297" t="s">
        <v>49</v>
      </c>
      <c r="G35" s="485"/>
      <c r="H35" s="486"/>
      <c r="I35" s="486"/>
      <c r="J35" s="486"/>
      <c r="K35" s="487"/>
      <c r="L35" s="307"/>
      <c r="M35" s="308"/>
      <c r="N35" s="308"/>
      <c r="O35" s="309"/>
    </row>
    <row r="36" spans="1:17" ht="9" customHeight="1">
      <c r="A36" s="1"/>
      <c r="B36" s="1"/>
      <c r="C36" s="9"/>
      <c r="D36" s="1"/>
      <c r="E36" s="1"/>
      <c r="F36" s="297"/>
      <c r="G36" s="488"/>
      <c r="H36" s="489"/>
      <c r="I36" s="489"/>
      <c r="J36" s="489"/>
      <c r="K36" s="490"/>
      <c r="L36" s="310"/>
      <c r="M36" s="311"/>
      <c r="N36" s="311"/>
      <c r="O36" s="312"/>
      <c r="P36" s="1"/>
      <c r="Q36" s="1"/>
    </row>
    <row r="37" spans="1:17" ht="29.25" customHeight="1">
      <c r="A37" s="1"/>
      <c r="B37" s="1"/>
      <c r="C37" s="1"/>
      <c r="D37" s="1"/>
      <c r="E37" s="1"/>
      <c r="F37" s="297"/>
      <c r="G37" s="491"/>
      <c r="H37" s="492"/>
      <c r="I37" s="492"/>
      <c r="J37" s="492"/>
      <c r="K37" s="493"/>
      <c r="L37" s="313"/>
      <c r="M37" s="314"/>
      <c r="N37" s="314"/>
      <c r="O37" s="315"/>
      <c r="P37" s="1"/>
      <c r="Q37" s="1"/>
    </row>
    <row r="38" spans="1:17">
      <c r="A38" s="1"/>
      <c r="B38" s="1"/>
      <c r="C38" s="1"/>
      <c r="D38" s="1"/>
      <c r="E38" s="1"/>
      <c r="F38" s="297" t="s">
        <v>54</v>
      </c>
      <c r="G38" s="298"/>
      <c r="H38" s="299"/>
      <c r="I38" s="299"/>
      <c r="J38" s="299"/>
      <c r="K38" s="300"/>
      <c r="L38" s="316"/>
      <c r="M38" s="316"/>
      <c r="N38" s="316"/>
      <c r="O38" s="316"/>
      <c r="P38" s="1"/>
      <c r="Q38" s="1"/>
    </row>
    <row r="39" spans="1:17">
      <c r="A39" s="1"/>
      <c r="B39" s="1"/>
      <c r="C39" s="1"/>
      <c r="D39" s="1"/>
      <c r="E39" s="1"/>
      <c r="F39" s="297"/>
      <c r="G39" s="301"/>
      <c r="H39" s="302"/>
      <c r="I39" s="302"/>
      <c r="J39" s="302"/>
      <c r="K39" s="303"/>
      <c r="L39" s="316"/>
      <c r="M39" s="316"/>
      <c r="N39" s="316"/>
      <c r="O39" s="316"/>
      <c r="P39" s="1"/>
      <c r="Q39" s="1"/>
    </row>
    <row r="40" spans="1:17" ht="15" customHeight="1">
      <c r="A40" s="1"/>
      <c r="B40" s="1"/>
      <c r="C40" s="1"/>
      <c r="D40" s="1"/>
      <c r="E40" s="1"/>
      <c r="F40" s="297"/>
      <c r="G40" s="304"/>
      <c r="H40" s="305"/>
      <c r="I40" s="305"/>
      <c r="J40" s="305"/>
      <c r="K40" s="306"/>
      <c r="L40" s="316"/>
      <c r="M40" s="316"/>
      <c r="N40" s="316"/>
      <c r="O40" s="316"/>
      <c r="P40" s="1"/>
      <c r="Q40" s="1"/>
    </row>
    <row r="41" spans="1:17">
      <c r="A41" s="1"/>
      <c r="B41" s="1"/>
      <c r="C41" s="1"/>
      <c r="D41" s="1"/>
      <c r="E41" s="1"/>
      <c r="F41" s="297" t="s">
        <v>55</v>
      </c>
      <c r="G41" s="298"/>
      <c r="H41" s="317"/>
      <c r="I41" s="317"/>
      <c r="J41" s="317"/>
      <c r="K41" s="318"/>
      <c r="L41" s="298"/>
      <c r="M41" s="317"/>
      <c r="N41" s="317"/>
      <c r="O41" s="318"/>
      <c r="P41" s="1"/>
      <c r="Q41" s="1"/>
    </row>
    <row r="42" spans="1:17">
      <c r="A42" s="1"/>
      <c r="B42" s="1"/>
      <c r="C42" s="1"/>
      <c r="D42" s="1"/>
      <c r="E42" s="1"/>
      <c r="F42" s="297"/>
      <c r="G42" s="319"/>
      <c r="H42" s="320"/>
      <c r="I42" s="320"/>
      <c r="J42" s="320"/>
      <c r="K42" s="321"/>
      <c r="L42" s="319"/>
      <c r="M42" s="320"/>
      <c r="N42" s="320"/>
      <c r="O42" s="321"/>
      <c r="P42" s="1"/>
      <c r="Q42" s="1"/>
    </row>
    <row r="43" spans="1:17" ht="16.5" customHeight="1">
      <c r="A43" s="1"/>
      <c r="B43" s="1"/>
      <c r="C43" s="1"/>
      <c r="D43" s="1"/>
      <c r="E43" s="1"/>
      <c r="F43" s="297"/>
      <c r="G43" s="322"/>
      <c r="H43" s="323"/>
      <c r="I43" s="323"/>
      <c r="J43" s="323"/>
      <c r="K43" s="324"/>
      <c r="L43" s="322"/>
      <c r="M43" s="323"/>
      <c r="N43" s="323"/>
      <c r="O43" s="324"/>
      <c r="P43" s="1"/>
      <c r="Q43" s="1"/>
    </row>
    <row r="44" spans="1:17">
      <c r="A44" s="1"/>
      <c r="B44" s="1"/>
      <c r="C44" s="1"/>
      <c r="D44" s="1"/>
      <c r="E44" s="1"/>
      <c r="F44" s="297" t="s">
        <v>50</v>
      </c>
      <c r="G44" s="298"/>
      <c r="H44" s="317"/>
      <c r="I44" s="317"/>
      <c r="J44" s="317"/>
      <c r="K44" s="318"/>
      <c r="L44" s="325"/>
      <c r="M44" s="326"/>
      <c r="N44" s="326"/>
      <c r="O44" s="326"/>
      <c r="P44" s="1"/>
      <c r="Q44" s="1"/>
    </row>
    <row r="45" spans="1:17">
      <c r="A45" s="1"/>
      <c r="B45" s="1"/>
      <c r="C45" s="1"/>
      <c r="D45" s="1"/>
      <c r="E45" s="1"/>
      <c r="F45" s="297"/>
      <c r="G45" s="319"/>
      <c r="H45" s="320"/>
      <c r="I45" s="320"/>
      <c r="J45" s="320"/>
      <c r="K45" s="321"/>
      <c r="L45" s="326"/>
      <c r="M45" s="326"/>
      <c r="N45" s="326"/>
      <c r="O45" s="326"/>
      <c r="P45" s="1"/>
      <c r="Q45" s="1"/>
    </row>
    <row r="46" spans="1:17">
      <c r="A46" s="1"/>
      <c r="B46" s="1"/>
      <c r="C46" s="1"/>
      <c r="D46" s="1"/>
      <c r="E46" s="1"/>
      <c r="F46" s="297"/>
      <c r="G46" s="322"/>
      <c r="H46" s="323"/>
      <c r="I46" s="323"/>
      <c r="J46" s="323"/>
      <c r="K46" s="324"/>
      <c r="L46" s="326"/>
      <c r="M46" s="326"/>
      <c r="N46" s="326"/>
      <c r="O46" s="326"/>
      <c r="P46" s="1"/>
      <c r="Q46" s="1"/>
    </row>
    <row r="47" spans="1:17">
      <c r="A47" s="1"/>
      <c r="B47" s="1"/>
      <c r="C47" s="1"/>
      <c r="D47" s="1"/>
      <c r="E47" s="1"/>
      <c r="F47" s="297" t="s">
        <v>56</v>
      </c>
      <c r="G47" s="334"/>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51"/>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133" t="s">
        <v>31</v>
      </c>
      <c r="G56" s="133" t="s">
        <v>30</v>
      </c>
      <c r="H56" s="40" t="s">
        <v>32</v>
      </c>
      <c r="I56" s="40" t="s">
        <v>32</v>
      </c>
      <c r="J56" s="40" t="s">
        <v>31</v>
      </c>
      <c r="K56" s="40" t="s">
        <v>33</v>
      </c>
      <c r="L56" s="133" t="s">
        <v>34</v>
      </c>
      <c r="M56" s="133" t="s">
        <v>35</v>
      </c>
      <c r="N56" s="133" t="s">
        <v>36</v>
      </c>
      <c r="O56" s="333"/>
      <c r="P56" s="1"/>
      <c r="Q56" s="1"/>
    </row>
    <row r="57" spans="1:17" s="46" customFormat="1" ht="51">
      <c r="B57" s="82" t="s">
        <v>168</v>
      </c>
      <c r="C57" s="83"/>
      <c r="D57" s="84"/>
      <c r="E57" s="83"/>
      <c r="F57" s="134"/>
      <c r="G57" s="134"/>
      <c r="H57" s="85"/>
      <c r="I57" s="85"/>
      <c r="J57" s="85"/>
      <c r="K57" s="85" t="s">
        <v>137</v>
      </c>
      <c r="L57" s="134"/>
      <c r="M57" s="134"/>
      <c r="N57" s="134"/>
      <c r="O57" s="81">
        <f>COUNTA(C57:N57)</f>
        <v>1</v>
      </c>
      <c r="P57" s="47"/>
      <c r="Q57" s="47"/>
    </row>
    <row r="58" spans="1:17" s="46" customFormat="1">
      <c r="B58" s="82"/>
      <c r="C58" s="83"/>
      <c r="D58" s="84"/>
      <c r="E58" s="83"/>
      <c r="F58" s="134"/>
      <c r="G58" s="134"/>
      <c r="H58" s="85"/>
      <c r="I58" s="85"/>
      <c r="J58" s="85"/>
      <c r="K58" s="85"/>
      <c r="L58" s="134"/>
      <c r="M58" s="134"/>
      <c r="N58" s="134"/>
      <c r="O58" s="81">
        <f>COUNTA(C58:N58)</f>
        <v>0</v>
      </c>
      <c r="P58" s="47"/>
      <c r="Q58" s="47"/>
    </row>
    <row r="59" spans="1:17" s="46" customFormat="1">
      <c r="B59" s="82"/>
      <c r="C59" s="83"/>
      <c r="D59" s="84"/>
      <c r="E59" s="83"/>
      <c r="F59" s="134"/>
      <c r="G59" s="134"/>
      <c r="H59" s="85"/>
      <c r="I59" s="85"/>
      <c r="J59" s="85"/>
      <c r="K59" s="85"/>
      <c r="L59" s="134"/>
      <c r="M59" s="134"/>
      <c r="N59" s="134"/>
      <c r="O59" s="81"/>
      <c r="P59" s="47"/>
      <c r="Q59" s="47"/>
    </row>
    <row r="60" spans="1:17" s="46" customFormat="1">
      <c r="B60" s="82"/>
      <c r="C60" s="83"/>
      <c r="D60" s="84"/>
      <c r="E60" s="83"/>
      <c r="F60" s="134"/>
      <c r="G60" s="134"/>
      <c r="H60" s="85"/>
      <c r="I60" s="85"/>
      <c r="J60" s="85"/>
      <c r="K60" s="85"/>
      <c r="L60" s="134"/>
      <c r="M60" s="134"/>
      <c r="N60" s="134"/>
      <c r="O60" s="81"/>
      <c r="P60" s="47"/>
      <c r="Q60" s="47"/>
    </row>
    <row r="61" spans="1:17" s="46" customFormat="1">
      <c r="B61" s="82"/>
      <c r="C61" s="83"/>
      <c r="D61" s="84"/>
      <c r="E61" s="83"/>
      <c r="F61" s="134"/>
      <c r="G61" s="134"/>
      <c r="H61" s="85"/>
      <c r="I61" s="85"/>
      <c r="J61" s="85"/>
      <c r="K61" s="85"/>
      <c r="L61" s="134"/>
      <c r="M61" s="134"/>
      <c r="N61" s="134"/>
      <c r="O61" s="81"/>
      <c r="P61" s="47"/>
      <c r="Q61" s="47"/>
    </row>
    <row r="62" spans="1:17" s="46" customFormat="1">
      <c r="B62" s="82"/>
      <c r="C62" s="83"/>
      <c r="D62" s="84"/>
      <c r="E62" s="83"/>
      <c r="F62" s="134"/>
      <c r="G62" s="134"/>
      <c r="H62" s="85"/>
      <c r="I62" s="85"/>
      <c r="J62" s="85"/>
      <c r="K62" s="85"/>
      <c r="L62" s="134"/>
      <c r="M62" s="134"/>
      <c r="N62" s="134"/>
      <c r="O62" s="81"/>
      <c r="P62" s="47"/>
      <c r="Q62" s="47"/>
    </row>
    <row r="63" spans="1:17" s="46" customFormat="1">
      <c r="B63" s="82"/>
      <c r="C63" s="83"/>
      <c r="D63" s="84"/>
      <c r="E63" s="83"/>
      <c r="F63" s="134"/>
      <c r="G63" s="134"/>
      <c r="H63" s="85"/>
      <c r="I63" s="85"/>
      <c r="J63" s="85"/>
      <c r="K63" s="85"/>
      <c r="L63" s="134"/>
      <c r="M63" s="134"/>
      <c r="N63" s="134"/>
      <c r="O63" s="81"/>
      <c r="P63" s="47"/>
      <c r="Q63" s="47"/>
    </row>
    <row r="64" spans="1:17" s="46" customFormat="1">
      <c r="B64" s="82"/>
      <c r="C64" s="83"/>
      <c r="D64" s="84"/>
      <c r="E64" s="83"/>
      <c r="F64" s="134"/>
      <c r="G64" s="134"/>
      <c r="H64" s="85"/>
      <c r="I64" s="85"/>
      <c r="J64" s="85"/>
      <c r="K64" s="85"/>
      <c r="L64" s="134"/>
      <c r="M64" s="134"/>
      <c r="N64" s="134"/>
      <c r="O64" s="81"/>
      <c r="P64" s="47"/>
      <c r="Q64" s="47"/>
    </row>
    <row r="65" spans="2:18" s="46" customFormat="1">
      <c r="B65" s="82"/>
      <c r="C65" s="83"/>
      <c r="D65" s="84"/>
      <c r="E65" s="83"/>
      <c r="F65" s="134"/>
      <c r="G65" s="134"/>
      <c r="H65" s="85"/>
      <c r="I65" s="85"/>
      <c r="J65" s="85"/>
      <c r="K65" s="85"/>
      <c r="L65" s="134"/>
      <c r="M65" s="134"/>
      <c r="N65" s="134"/>
      <c r="O65" s="81"/>
      <c r="P65" s="47"/>
      <c r="Q65" s="47"/>
    </row>
    <row r="66" spans="2:18" s="46" customFormat="1">
      <c r="B66" s="82"/>
      <c r="C66" s="83"/>
      <c r="D66" s="84"/>
      <c r="E66" s="83"/>
      <c r="F66" s="134"/>
      <c r="G66" s="134"/>
      <c r="H66" s="85"/>
      <c r="I66" s="85"/>
      <c r="J66" s="85"/>
      <c r="K66" s="85"/>
      <c r="L66" s="134"/>
      <c r="M66" s="134"/>
      <c r="N66" s="134"/>
      <c r="O66" s="81"/>
      <c r="P66" s="47"/>
      <c r="Q66" s="47"/>
    </row>
    <row r="67" spans="2:18" s="46" customFormat="1">
      <c r="B67" s="82"/>
      <c r="C67" s="83"/>
      <c r="D67" s="84"/>
      <c r="E67" s="83"/>
      <c r="F67" s="134"/>
      <c r="G67" s="134"/>
      <c r="H67" s="85"/>
      <c r="I67" s="85"/>
      <c r="J67" s="85"/>
      <c r="K67" s="85"/>
      <c r="L67" s="134"/>
      <c r="M67" s="134"/>
      <c r="N67" s="134"/>
      <c r="O67" s="81"/>
      <c r="P67" s="47"/>
      <c r="Q67" s="47"/>
    </row>
    <row r="68" spans="2:18" s="46" customFormat="1">
      <c r="B68" s="82"/>
      <c r="C68" s="83"/>
      <c r="D68" s="84"/>
      <c r="E68" s="83"/>
      <c r="F68" s="134"/>
      <c r="G68" s="134"/>
      <c r="H68" s="85"/>
      <c r="I68" s="85"/>
      <c r="J68" s="85"/>
      <c r="K68" s="85"/>
      <c r="L68" s="134"/>
      <c r="M68" s="134"/>
      <c r="N68" s="134"/>
      <c r="O68" s="81"/>
      <c r="P68" s="47"/>
      <c r="Q68" s="47"/>
    </row>
    <row r="69" spans="2:18" s="46" customFormat="1">
      <c r="B69" s="82"/>
      <c r="C69" s="83"/>
      <c r="D69" s="84"/>
      <c r="E69" s="83"/>
      <c r="F69" s="134"/>
      <c r="G69" s="134"/>
      <c r="H69" s="85"/>
      <c r="I69" s="85"/>
      <c r="J69" s="85"/>
      <c r="K69" s="85"/>
      <c r="L69" s="134"/>
      <c r="M69" s="134"/>
      <c r="N69" s="134"/>
      <c r="O69" s="81"/>
      <c r="P69" s="47"/>
      <c r="Q69" s="47"/>
    </row>
    <row r="70" spans="2:18" s="46" customFormat="1">
      <c r="B70" s="82"/>
      <c r="C70" s="83"/>
      <c r="D70" s="84"/>
      <c r="E70" s="83"/>
      <c r="F70" s="134"/>
      <c r="G70" s="134"/>
      <c r="H70" s="85"/>
      <c r="I70" s="85"/>
      <c r="J70" s="85"/>
      <c r="K70" s="85"/>
      <c r="L70" s="134"/>
      <c r="M70" s="134"/>
      <c r="N70" s="134"/>
      <c r="O70" s="81"/>
      <c r="P70" s="47"/>
      <c r="Q70" s="47"/>
    </row>
    <row r="71" spans="2:18" s="46" customFormat="1">
      <c r="B71" s="82"/>
      <c r="C71" s="83"/>
      <c r="D71" s="84"/>
      <c r="E71" s="83"/>
      <c r="F71" s="134"/>
      <c r="G71" s="134"/>
      <c r="H71" s="85"/>
      <c r="I71" s="85"/>
      <c r="J71" s="85"/>
      <c r="K71" s="85"/>
      <c r="L71" s="134"/>
      <c r="M71" s="134"/>
      <c r="N71" s="134"/>
      <c r="O71" s="81"/>
      <c r="P71" s="47"/>
      <c r="Q71" s="47"/>
    </row>
    <row r="72" spans="2:18" s="46" customFormat="1">
      <c r="B72" s="82"/>
      <c r="C72" s="83"/>
      <c r="D72" s="84"/>
      <c r="E72" s="83"/>
      <c r="F72" s="134"/>
      <c r="G72" s="134"/>
      <c r="H72" s="85"/>
      <c r="I72" s="85"/>
      <c r="J72" s="85"/>
      <c r="K72" s="85"/>
      <c r="L72" s="134"/>
      <c r="M72" s="134"/>
      <c r="N72" s="134"/>
      <c r="O72" s="81"/>
      <c r="P72" s="47"/>
      <c r="Q72" s="47"/>
    </row>
    <row r="73" spans="2:18" s="46" customFormat="1">
      <c r="B73" s="82"/>
      <c r="C73" s="83"/>
      <c r="D73" s="84"/>
      <c r="E73" s="83"/>
      <c r="F73" s="134"/>
      <c r="G73" s="134"/>
      <c r="H73" s="85"/>
      <c r="I73" s="85"/>
      <c r="J73" s="85"/>
      <c r="K73" s="85"/>
      <c r="L73" s="134"/>
      <c r="M73" s="134"/>
      <c r="N73" s="134"/>
      <c r="O73" s="81"/>
      <c r="P73" s="47"/>
      <c r="Q73" s="47"/>
    </row>
    <row r="74" spans="2:18" s="46" customFormat="1">
      <c r="B74" s="82"/>
      <c r="C74" s="83"/>
      <c r="D74" s="84"/>
      <c r="E74" s="83"/>
      <c r="F74" s="134"/>
      <c r="G74" s="134"/>
      <c r="H74" s="85"/>
      <c r="I74" s="85"/>
      <c r="J74" s="85"/>
      <c r="K74" s="85"/>
      <c r="L74" s="134"/>
      <c r="M74" s="134"/>
      <c r="N74" s="134"/>
      <c r="O74" s="81"/>
      <c r="P74" s="47"/>
      <c r="Q74" s="47"/>
    </row>
    <row r="75" spans="2:18" s="46" customFormat="1">
      <c r="B75" s="82"/>
      <c r="C75" s="83"/>
      <c r="D75" s="84"/>
      <c r="E75" s="83"/>
      <c r="F75" s="134"/>
      <c r="G75" s="134"/>
      <c r="H75" s="85"/>
      <c r="I75" s="85"/>
      <c r="J75" s="85"/>
      <c r="K75" s="85"/>
      <c r="L75" s="134"/>
      <c r="M75" s="134"/>
      <c r="N75" s="134"/>
      <c r="O75" s="81"/>
      <c r="P75" s="47"/>
      <c r="Q75" s="47"/>
    </row>
    <row r="76" spans="2:18" s="46" customFormat="1">
      <c r="B76" s="82"/>
      <c r="C76" s="83"/>
      <c r="D76" s="84"/>
      <c r="E76" s="83"/>
      <c r="F76" s="134"/>
      <c r="G76" s="134"/>
      <c r="H76" s="85"/>
      <c r="I76" s="85"/>
      <c r="J76" s="85"/>
      <c r="K76" s="85"/>
      <c r="L76" s="134"/>
      <c r="M76" s="134"/>
      <c r="N76" s="134"/>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2" priority="1">
      <formula>"($C$31&gt;0.9)"</formula>
    </cfRule>
    <cfRule type="cellIs" dxfId="1" priority="2" operator="between">
      <formula>"$C$31=0.6"</formula>
      <formula>"$C$31=0.89"</formula>
    </cfRule>
    <cfRule type="expression" dxfId="0"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3.xml><?xml version="1.0" encoding="utf-8"?>
<worksheet xmlns="http://schemas.openxmlformats.org/spreadsheetml/2006/main" xmlns:r="http://schemas.openxmlformats.org/officeDocument/2006/relationships">
  <sheetPr codeName="Hoja3"/>
  <dimension ref="A1:T84"/>
  <sheetViews>
    <sheetView view="pageBreakPreview" topLeftCell="B13" zoomScaleNormal="100" zoomScaleSheetLayoutView="100" workbookViewId="0">
      <selection activeCell="C15" sqref="C15:D15"/>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143"/>
      <c r="D4" s="143"/>
      <c r="E4" s="143"/>
      <c r="F4" s="143"/>
      <c r="G4" s="143"/>
      <c r="H4" s="143"/>
      <c r="I4" s="143"/>
      <c r="J4" s="143"/>
      <c r="K4" s="143"/>
      <c r="L4" s="143"/>
      <c r="M4" s="25"/>
      <c r="N4" s="25"/>
      <c r="Q4" s="1"/>
    </row>
    <row r="5" spans="1:20" ht="33" customHeight="1">
      <c r="A5" s="1"/>
      <c r="B5" s="30" t="s">
        <v>9</v>
      </c>
      <c r="C5" s="264">
        <v>2014</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92</v>
      </c>
      <c r="D7" s="268"/>
      <c r="E7" s="26" t="s">
        <v>12</v>
      </c>
      <c r="F7" s="264" t="s">
        <v>206</v>
      </c>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93</v>
      </c>
      <c r="D9" s="268"/>
      <c r="E9" s="26" t="s">
        <v>65</v>
      </c>
      <c r="F9" s="266" t="s">
        <v>95</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96</v>
      </c>
      <c r="D11" s="268"/>
      <c r="E11" s="26" t="s">
        <v>66</v>
      </c>
      <c r="F11" s="271" t="s">
        <v>94</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97</v>
      </c>
      <c r="D13" s="268"/>
      <c r="E13" s="26" t="s">
        <v>67</v>
      </c>
      <c r="F13" s="272" t="s">
        <v>98</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51" customHeight="1">
      <c r="B15" s="78" t="s">
        <v>20</v>
      </c>
      <c r="C15" s="275" t="s">
        <v>372</v>
      </c>
      <c r="D15" s="275"/>
      <c r="E15" s="80" t="s">
        <v>68</v>
      </c>
      <c r="F15" s="276" t="s">
        <v>248</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142" t="s">
        <v>22</v>
      </c>
      <c r="E19" s="29" t="s">
        <v>23</v>
      </c>
      <c r="F19" s="29" t="s">
        <v>24</v>
      </c>
      <c r="G19" s="29" t="s">
        <v>72</v>
      </c>
      <c r="H19" s="290"/>
      <c r="I19" s="290"/>
      <c r="J19" s="291"/>
      <c r="K19" s="291"/>
    </row>
    <row r="20" spans="2:11" ht="126.75" customHeight="1">
      <c r="B20" s="65" t="s">
        <v>249</v>
      </c>
      <c r="C20" s="79">
        <v>0.25</v>
      </c>
      <c r="D20" s="165" t="s">
        <v>250</v>
      </c>
      <c r="E20" s="67">
        <v>100</v>
      </c>
      <c r="F20" s="67" t="s">
        <v>81</v>
      </c>
      <c r="G20" s="66" t="s">
        <v>251</v>
      </c>
      <c r="H20" s="137"/>
      <c r="I20" s="138"/>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252</v>
      </c>
      <c r="C26" s="62"/>
      <c r="D26" s="63"/>
      <c r="E26" s="63"/>
      <c r="F26" s="63"/>
      <c r="G26" s="63"/>
      <c r="H26" s="64"/>
    </row>
    <row r="27" spans="2:11" ht="51.75" customHeight="1" thickBot="1">
      <c r="B27" s="72" t="s">
        <v>84</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141"/>
      <c r="K34" s="141"/>
      <c r="L34" s="296" t="s">
        <v>53</v>
      </c>
      <c r="M34" s="296"/>
      <c r="N34" s="296"/>
      <c r="O34" s="296"/>
    </row>
    <row r="35" spans="1:17" ht="12" customHeight="1">
      <c r="A35" s="1"/>
      <c r="B35" s="1"/>
      <c r="C35" s="9"/>
      <c r="D35" s="8"/>
      <c r="E35" s="8"/>
      <c r="F35" s="297" t="s">
        <v>49</v>
      </c>
      <c r="G35" s="298"/>
      <c r="H35" s="299"/>
      <c r="I35" s="299"/>
      <c r="J35" s="299"/>
      <c r="K35" s="300"/>
      <c r="L35" s="307"/>
      <c r="M35" s="308"/>
      <c r="N35" s="308"/>
      <c r="O35" s="309"/>
    </row>
    <row r="36" spans="1:17" ht="9" customHeight="1">
      <c r="A36" s="1"/>
      <c r="B36" s="1"/>
      <c r="C36" s="9"/>
      <c r="D36" s="1"/>
      <c r="E36" s="1"/>
      <c r="F36" s="297"/>
      <c r="G36" s="301"/>
      <c r="H36" s="302"/>
      <c r="I36" s="302"/>
      <c r="J36" s="302"/>
      <c r="K36" s="303"/>
      <c r="L36" s="310"/>
      <c r="M36" s="311"/>
      <c r="N36" s="311"/>
      <c r="O36" s="312"/>
      <c r="P36" s="1"/>
      <c r="Q36" s="1"/>
    </row>
    <row r="37" spans="1:17" ht="48.75" customHeight="1">
      <c r="A37" s="1"/>
      <c r="B37" s="1"/>
      <c r="C37" s="1"/>
      <c r="D37" s="1"/>
      <c r="E37" s="1"/>
      <c r="F37" s="297"/>
      <c r="G37" s="304"/>
      <c r="H37" s="305"/>
      <c r="I37" s="305"/>
      <c r="J37" s="305"/>
      <c r="K37" s="306"/>
      <c r="L37" s="313"/>
      <c r="M37" s="314"/>
      <c r="N37" s="314"/>
      <c r="O37" s="315"/>
      <c r="P37" s="1"/>
      <c r="Q37" s="1"/>
    </row>
    <row r="38" spans="1:17">
      <c r="A38" s="1"/>
      <c r="B38" s="1"/>
      <c r="C38" s="1"/>
      <c r="D38" s="1"/>
      <c r="E38" s="1"/>
      <c r="F38" s="297" t="s">
        <v>54</v>
      </c>
      <c r="G38" s="298"/>
      <c r="H38" s="299"/>
      <c r="I38" s="299"/>
      <c r="J38" s="299"/>
      <c r="K38" s="300"/>
      <c r="L38" s="316"/>
      <c r="M38" s="316"/>
      <c r="N38" s="316"/>
      <c r="O38" s="316"/>
      <c r="P38" s="1"/>
      <c r="Q38" s="1"/>
    </row>
    <row r="39" spans="1:17" ht="22.5" customHeight="1">
      <c r="A39" s="1"/>
      <c r="B39" s="1"/>
      <c r="C39" s="1"/>
      <c r="D39" s="1"/>
      <c r="E39" s="1"/>
      <c r="F39" s="297"/>
      <c r="G39" s="301"/>
      <c r="H39" s="302"/>
      <c r="I39" s="302"/>
      <c r="J39" s="302"/>
      <c r="K39" s="303"/>
      <c r="L39" s="316"/>
      <c r="M39" s="316"/>
      <c r="N39" s="316"/>
      <c r="O39" s="316"/>
      <c r="P39" s="1"/>
      <c r="Q39" s="1"/>
    </row>
    <row r="40" spans="1:17" ht="15" customHeight="1">
      <c r="A40" s="1"/>
      <c r="B40" s="1"/>
      <c r="C40" s="1"/>
      <c r="D40" s="1"/>
      <c r="E40" s="1"/>
      <c r="F40" s="297"/>
      <c r="G40" s="304"/>
      <c r="H40" s="305"/>
      <c r="I40" s="305"/>
      <c r="J40" s="305"/>
      <c r="K40" s="306"/>
      <c r="L40" s="316"/>
      <c r="M40" s="316"/>
      <c r="N40" s="316"/>
      <c r="O40" s="316"/>
      <c r="P40" s="1"/>
      <c r="Q40" s="1"/>
    </row>
    <row r="41" spans="1:17">
      <c r="A41" s="1"/>
      <c r="B41" s="1"/>
      <c r="C41" s="1"/>
      <c r="D41" s="1"/>
      <c r="E41" s="1"/>
      <c r="F41" s="297" t="s">
        <v>55</v>
      </c>
      <c r="G41" s="298"/>
      <c r="H41" s="317"/>
      <c r="I41" s="317"/>
      <c r="J41" s="317"/>
      <c r="K41" s="318"/>
      <c r="L41" s="298"/>
      <c r="M41" s="317"/>
      <c r="N41" s="317"/>
      <c r="O41" s="318"/>
      <c r="P41" s="1"/>
      <c r="Q41" s="1"/>
    </row>
    <row r="42" spans="1:17">
      <c r="A42" s="1"/>
      <c r="B42" s="1"/>
      <c r="C42" s="1"/>
      <c r="D42" s="1"/>
      <c r="E42" s="1"/>
      <c r="F42" s="297"/>
      <c r="G42" s="319"/>
      <c r="H42" s="320"/>
      <c r="I42" s="320"/>
      <c r="J42" s="320"/>
      <c r="K42" s="321"/>
      <c r="L42" s="319"/>
      <c r="M42" s="320"/>
      <c r="N42" s="320"/>
      <c r="O42" s="321"/>
      <c r="P42" s="1"/>
      <c r="Q42" s="1"/>
    </row>
    <row r="43" spans="1:17" ht="27.75" customHeight="1">
      <c r="A43" s="1"/>
      <c r="B43" s="1"/>
      <c r="C43" s="1"/>
      <c r="D43" s="1"/>
      <c r="E43" s="1"/>
      <c r="F43" s="297"/>
      <c r="G43" s="322"/>
      <c r="H43" s="323"/>
      <c r="I43" s="323"/>
      <c r="J43" s="323"/>
      <c r="K43" s="324"/>
      <c r="L43" s="322"/>
      <c r="M43" s="323"/>
      <c r="N43" s="323"/>
      <c r="O43" s="324"/>
      <c r="P43" s="1"/>
      <c r="Q43" s="1"/>
    </row>
    <row r="44" spans="1:17">
      <c r="A44" s="1"/>
      <c r="B44" s="1"/>
      <c r="C44" s="1"/>
      <c r="D44" s="1"/>
      <c r="E44" s="1"/>
      <c r="F44" s="297" t="s">
        <v>50</v>
      </c>
      <c r="G44" s="298"/>
      <c r="H44" s="317"/>
      <c r="I44" s="317"/>
      <c r="J44" s="317"/>
      <c r="K44" s="318"/>
      <c r="L44" s="325"/>
      <c r="M44" s="326"/>
      <c r="N44" s="326"/>
      <c r="O44" s="326"/>
      <c r="P44" s="1"/>
      <c r="Q44" s="1"/>
    </row>
    <row r="45" spans="1:17">
      <c r="A45" s="1"/>
      <c r="B45" s="1"/>
      <c r="C45" s="1"/>
      <c r="D45" s="1"/>
      <c r="E45" s="1"/>
      <c r="F45" s="297"/>
      <c r="G45" s="319"/>
      <c r="H45" s="320"/>
      <c r="I45" s="320"/>
      <c r="J45" s="320"/>
      <c r="K45" s="321"/>
      <c r="L45" s="326"/>
      <c r="M45" s="326"/>
      <c r="N45" s="326"/>
      <c r="O45" s="326"/>
      <c r="P45" s="1"/>
      <c r="Q45" s="1"/>
    </row>
    <row r="46" spans="1:17">
      <c r="A46" s="1"/>
      <c r="B46" s="1"/>
      <c r="C46" s="1"/>
      <c r="D46" s="1"/>
      <c r="E46" s="1"/>
      <c r="F46" s="297"/>
      <c r="G46" s="322"/>
      <c r="H46" s="323"/>
      <c r="I46" s="323"/>
      <c r="J46" s="323"/>
      <c r="K46" s="324"/>
      <c r="L46" s="326"/>
      <c r="M46" s="326"/>
      <c r="N46" s="326"/>
      <c r="O46" s="326"/>
      <c r="P46" s="1"/>
      <c r="Q46" s="1"/>
    </row>
    <row r="47" spans="1:17">
      <c r="A47" s="1"/>
      <c r="B47" s="1"/>
      <c r="C47" s="1"/>
      <c r="D47" s="1"/>
      <c r="E47" s="1"/>
      <c r="F47" s="297" t="s">
        <v>56</v>
      </c>
      <c r="G47" s="334"/>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34"/>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ht="30" customHeight="1">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140" t="s">
        <v>31</v>
      </c>
      <c r="G56" s="140" t="s">
        <v>30</v>
      </c>
      <c r="H56" s="40" t="s">
        <v>32</v>
      </c>
      <c r="I56" s="40" t="s">
        <v>32</v>
      </c>
      <c r="J56" s="40" t="s">
        <v>31</v>
      </c>
      <c r="K56" s="40" t="s">
        <v>33</v>
      </c>
      <c r="L56" s="140" t="s">
        <v>34</v>
      </c>
      <c r="M56" s="140" t="s">
        <v>35</v>
      </c>
      <c r="N56" s="140" t="s">
        <v>36</v>
      </c>
      <c r="O56" s="333"/>
      <c r="P56" s="1"/>
      <c r="Q56" s="1"/>
    </row>
    <row r="57" spans="1:17" s="46" customFormat="1" ht="21" customHeight="1">
      <c r="B57" s="82"/>
      <c r="C57" s="83"/>
      <c r="D57" s="84"/>
      <c r="E57" s="83"/>
      <c r="F57" s="144"/>
      <c r="G57" s="144"/>
      <c r="H57" s="85"/>
      <c r="I57" s="85"/>
      <c r="J57" s="85"/>
      <c r="K57" s="85"/>
      <c r="L57" s="144"/>
      <c r="M57" s="144"/>
      <c r="N57" s="144"/>
      <c r="O57" s="81">
        <f>COUNTA(C57:N57)</f>
        <v>0</v>
      </c>
      <c r="P57" s="47"/>
      <c r="Q57" s="47"/>
    </row>
    <row r="58" spans="1:17" s="46" customFormat="1" ht="20.25" customHeight="1">
      <c r="B58" s="82"/>
      <c r="C58" s="83"/>
      <c r="D58" s="84"/>
      <c r="E58" s="83"/>
      <c r="F58" s="144"/>
      <c r="G58" s="144"/>
      <c r="H58" s="85"/>
      <c r="I58" s="85"/>
      <c r="J58" s="85"/>
      <c r="K58" s="85"/>
      <c r="L58" s="144"/>
      <c r="M58" s="144"/>
      <c r="N58" s="144"/>
      <c r="O58" s="81">
        <f>COUNTA(C58:N58)</f>
        <v>0</v>
      </c>
      <c r="P58" s="47"/>
      <c r="Q58" s="47"/>
    </row>
    <row r="59" spans="1:17" s="46" customFormat="1" ht="20.25" customHeight="1">
      <c r="B59" s="82"/>
      <c r="C59" s="83"/>
      <c r="D59" s="84"/>
      <c r="E59" s="83"/>
      <c r="F59" s="144"/>
      <c r="G59" s="144"/>
      <c r="H59" s="85"/>
      <c r="I59" s="85"/>
      <c r="J59" s="85"/>
      <c r="K59" s="85"/>
      <c r="L59" s="144"/>
      <c r="M59" s="144"/>
      <c r="N59" s="144"/>
      <c r="O59" s="81"/>
      <c r="P59" s="47"/>
      <c r="Q59" s="47"/>
    </row>
    <row r="60" spans="1:17" s="46" customFormat="1" ht="19.5" customHeight="1">
      <c r="B60" s="82"/>
      <c r="C60" s="83"/>
      <c r="D60" s="84"/>
      <c r="E60" s="83"/>
      <c r="F60" s="144"/>
      <c r="G60" s="144"/>
      <c r="H60" s="85"/>
      <c r="I60" s="85"/>
      <c r="J60" s="85"/>
      <c r="K60" s="85"/>
      <c r="L60" s="144"/>
      <c r="M60" s="144"/>
      <c r="N60" s="144"/>
      <c r="O60" s="81"/>
      <c r="P60" s="47"/>
      <c r="Q60" s="47"/>
    </row>
    <row r="61" spans="1:17" s="46" customFormat="1" ht="21" customHeight="1">
      <c r="B61" s="82"/>
      <c r="C61" s="83"/>
      <c r="D61" s="84"/>
      <c r="E61" s="83"/>
      <c r="F61" s="144"/>
      <c r="G61" s="144"/>
      <c r="H61" s="85"/>
      <c r="I61" s="85"/>
      <c r="J61" s="85"/>
      <c r="K61" s="85"/>
      <c r="L61" s="144"/>
      <c r="M61" s="144"/>
      <c r="N61" s="144"/>
      <c r="O61" s="81"/>
      <c r="P61" s="47"/>
      <c r="Q61" s="47"/>
    </row>
    <row r="62" spans="1:17" s="46" customFormat="1" ht="18" customHeight="1">
      <c r="B62" s="82"/>
      <c r="C62" s="83"/>
      <c r="D62" s="84"/>
      <c r="E62" s="83"/>
      <c r="F62" s="144"/>
      <c r="G62" s="144"/>
      <c r="H62" s="85"/>
      <c r="I62" s="85"/>
      <c r="J62" s="85"/>
      <c r="K62" s="85"/>
      <c r="L62" s="144"/>
      <c r="M62" s="144"/>
      <c r="N62" s="144"/>
      <c r="O62" s="81"/>
      <c r="P62" s="47"/>
      <c r="Q62" s="47"/>
    </row>
    <row r="63" spans="1:17" s="46" customFormat="1" ht="23.25" customHeight="1">
      <c r="B63" s="82"/>
      <c r="C63" s="83"/>
      <c r="D63" s="84"/>
      <c r="E63" s="83"/>
      <c r="F63" s="144"/>
      <c r="G63" s="144"/>
      <c r="H63" s="85"/>
      <c r="I63" s="85"/>
      <c r="J63" s="85"/>
      <c r="K63" s="85"/>
      <c r="L63" s="144"/>
      <c r="M63" s="144"/>
      <c r="N63" s="144"/>
      <c r="O63" s="81"/>
      <c r="P63" s="47"/>
      <c r="Q63" s="47"/>
    </row>
    <row r="64" spans="1:17" s="46" customFormat="1" ht="27" customHeight="1">
      <c r="B64" s="82"/>
      <c r="C64" s="83"/>
      <c r="D64" s="84"/>
      <c r="E64" s="83"/>
      <c r="F64" s="144"/>
      <c r="G64" s="144"/>
      <c r="H64" s="85"/>
      <c r="I64" s="85"/>
      <c r="J64" s="85"/>
      <c r="K64" s="85"/>
      <c r="L64" s="144"/>
      <c r="M64" s="144"/>
      <c r="N64" s="144"/>
      <c r="O64" s="81"/>
      <c r="P64" s="47"/>
      <c r="Q64" s="47"/>
    </row>
    <row r="65" spans="2:18" s="46" customFormat="1" ht="21" customHeight="1">
      <c r="B65" s="82"/>
      <c r="C65" s="83"/>
      <c r="D65" s="84"/>
      <c r="E65" s="83"/>
      <c r="F65" s="144"/>
      <c r="G65" s="144"/>
      <c r="H65" s="85"/>
      <c r="I65" s="85"/>
      <c r="J65" s="85"/>
      <c r="K65" s="85"/>
      <c r="L65" s="144"/>
      <c r="M65" s="144"/>
      <c r="N65" s="144"/>
      <c r="O65" s="81"/>
      <c r="P65" s="47"/>
      <c r="Q65" s="47"/>
    </row>
    <row r="66" spans="2:18" s="46" customFormat="1">
      <c r="B66" s="82"/>
      <c r="C66" s="83"/>
      <c r="D66" s="84"/>
      <c r="E66" s="83"/>
      <c r="F66" s="144"/>
      <c r="G66" s="144"/>
      <c r="H66" s="85"/>
      <c r="I66" s="85"/>
      <c r="J66" s="85"/>
      <c r="K66" s="85"/>
      <c r="L66" s="144"/>
      <c r="M66" s="144"/>
      <c r="N66" s="144"/>
      <c r="O66" s="81"/>
      <c r="P66" s="47"/>
      <c r="Q66" s="47"/>
    </row>
    <row r="67" spans="2:18" s="46" customFormat="1">
      <c r="B67" s="82"/>
      <c r="C67" s="83"/>
      <c r="D67" s="84"/>
      <c r="E67" s="83"/>
      <c r="F67" s="144"/>
      <c r="G67" s="144"/>
      <c r="H67" s="85"/>
      <c r="I67" s="85"/>
      <c r="J67" s="85"/>
      <c r="K67" s="85"/>
      <c r="L67" s="144"/>
      <c r="M67" s="144"/>
      <c r="N67" s="144"/>
      <c r="O67" s="81"/>
      <c r="P67" s="47"/>
      <c r="Q67" s="47"/>
    </row>
    <row r="68" spans="2:18" s="46" customFormat="1">
      <c r="B68" s="82"/>
      <c r="C68" s="83"/>
      <c r="D68" s="84"/>
      <c r="E68" s="83"/>
      <c r="F68" s="144"/>
      <c r="G68" s="144"/>
      <c r="H68" s="85"/>
      <c r="I68" s="85"/>
      <c r="J68" s="85"/>
      <c r="K68" s="85"/>
      <c r="L68" s="144"/>
      <c r="M68" s="144"/>
      <c r="N68" s="144"/>
      <c r="O68" s="81"/>
      <c r="P68" s="47"/>
      <c r="Q68" s="47"/>
    </row>
    <row r="69" spans="2:18" s="46" customFormat="1">
      <c r="B69" s="82"/>
      <c r="C69" s="83"/>
      <c r="D69" s="84"/>
      <c r="E69" s="83"/>
      <c r="F69" s="144"/>
      <c r="G69" s="144"/>
      <c r="H69" s="85"/>
      <c r="I69" s="85"/>
      <c r="J69" s="85"/>
      <c r="K69" s="85"/>
      <c r="L69" s="144"/>
      <c r="M69" s="144"/>
      <c r="N69" s="144"/>
      <c r="O69" s="81"/>
      <c r="P69" s="47"/>
      <c r="Q69" s="47"/>
    </row>
    <row r="70" spans="2:18" s="46" customFormat="1">
      <c r="B70" s="82"/>
      <c r="C70" s="83"/>
      <c r="D70" s="84"/>
      <c r="E70" s="83"/>
      <c r="F70" s="144"/>
      <c r="G70" s="144"/>
      <c r="H70" s="85"/>
      <c r="I70" s="85"/>
      <c r="J70" s="85"/>
      <c r="K70" s="85"/>
      <c r="L70" s="144"/>
      <c r="M70" s="144"/>
      <c r="N70" s="144"/>
      <c r="O70" s="81"/>
      <c r="P70" s="47"/>
      <c r="Q70" s="47"/>
    </row>
    <row r="71" spans="2:18" s="46" customFormat="1">
      <c r="B71" s="82"/>
      <c r="C71" s="83"/>
      <c r="D71" s="84"/>
      <c r="E71" s="83"/>
      <c r="F71" s="144"/>
      <c r="G71" s="144"/>
      <c r="H71" s="85"/>
      <c r="I71" s="85"/>
      <c r="J71" s="85"/>
      <c r="K71" s="85"/>
      <c r="L71" s="144"/>
      <c r="M71" s="144"/>
      <c r="N71" s="144"/>
      <c r="O71" s="81"/>
      <c r="P71" s="47"/>
      <c r="Q71" s="47"/>
    </row>
    <row r="72" spans="2:18" s="46" customFormat="1">
      <c r="B72" s="82"/>
      <c r="C72" s="83"/>
      <c r="D72" s="84"/>
      <c r="E72" s="83"/>
      <c r="F72" s="144"/>
      <c r="G72" s="144"/>
      <c r="H72" s="85"/>
      <c r="I72" s="85"/>
      <c r="J72" s="85"/>
      <c r="K72" s="85"/>
      <c r="L72" s="144"/>
      <c r="M72" s="144"/>
      <c r="N72" s="144"/>
      <c r="O72" s="81"/>
      <c r="P72" s="47"/>
      <c r="Q72" s="47"/>
    </row>
    <row r="73" spans="2:18" s="46" customFormat="1">
      <c r="B73" s="82"/>
      <c r="C73" s="83"/>
      <c r="D73" s="84"/>
      <c r="E73" s="83"/>
      <c r="F73" s="144"/>
      <c r="G73" s="144"/>
      <c r="H73" s="85"/>
      <c r="I73" s="85"/>
      <c r="J73" s="85"/>
      <c r="K73" s="85"/>
      <c r="L73" s="144"/>
      <c r="M73" s="144"/>
      <c r="N73" s="144"/>
      <c r="O73" s="81"/>
      <c r="P73" s="47"/>
      <c r="Q73" s="47"/>
    </row>
    <row r="74" spans="2:18" s="46" customFormat="1">
      <c r="B74" s="82"/>
      <c r="C74" s="83"/>
      <c r="D74" s="84"/>
      <c r="E74" s="83"/>
      <c r="F74" s="144"/>
      <c r="G74" s="144"/>
      <c r="H74" s="85"/>
      <c r="I74" s="85"/>
      <c r="J74" s="85"/>
      <c r="K74" s="85"/>
      <c r="L74" s="144"/>
      <c r="M74" s="144"/>
      <c r="N74" s="144"/>
      <c r="O74" s="81"/>
      <c r="P74" s="47"/>
      <c r="Q74" s="47"/>
    </row>
    <row r="75" spans="2:18" s="46" customFormat="1">
      <c r="B75" s="82"/>
      <c r="C75" s="83"/>
      <c r="D75" s="84"/>
      <c r="E75" s="83"/>
      <c r="F75" s="144"/>
      <c r="G75" s="144"/>
      <c r="H75" s="85"/>
      <c r="I75" s="85"/>
      <c r="J75" s="85"/>
      <c r="K75" s="85"/>
      <c r="L75" s="144"/>
      <c r="M75" s="144"/>
      <c r="N75" s="144"/>
      <c r="O75" s="81"/>
      <c r="P75" s="47"/>
      <c r="Q75" s="47"/>
    </row>
    <row r="76" spans="2:18" s="46" customFormat="1">
      <c r="B76" s="82"/>
      <c r="C76" s="83"/>
      <c r="D76" s="84"/>
      <c r="E76" s="83"/>
      <c r="F76" s="144"/>
      <c r="G76" s="144"/>
      <c r="H76" s="85"/>
      <c r="I76" s="85"/>
      <c r="J76" s="85"/>
      <c r="K76" s="85"/>
      <c r="L76" s="144"/>
      <c r="M76" s="144"/>
      <c r="N76" s="144"/>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80" priority="1">
      <formula>"($C$31&gt;0.9)"</formula>
    </cfRule>
    <cfRule type="cellIs" dxfId="79" priority="2" operator="between">
      <formula>"$C$31=0.6"</formula>
      <formula>"$C$31=0.89"</formula>
    </cfRule>
    <cfRule type="expression" dxfId="78"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30.xml><?xml version="1.0" encoding="utf-8"?>
<worksheet xmlns="http://schemas.openxmlformats.org/spreadsheetml/2006/main" xmlns:r="http://schemas.openxmlformats.org/officeDocument/2006/relationships">
  <sheetPr codeName="Hoja20"/>
  <dimension ref="A1"/>
  <sheetViews>
    <sheetView workbookViewId="0"/>
  </sheetViews>
  <sheetFormatPr baseColWidth="10"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Hoja4"/>
  <dimension ref="A1:T84"/>
  <sheetViews>
    <sheetView view="pageBreakPreview" topLeftCell="A10" zoomScaleNormal="100" zoomScaleSheetLayoutView="100" workbookViewId="0">
      <selection activeCell="F15" sqref="F15:O15"/>
    </sheetView>
  </sheetViews>
  <sheetFormatPr baseColWidth="10" defaultRowHeight="12.75"/>
  <cols>
    <col min="1" max="1" width="8.4257812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162"/>
      <c r="D4" s="162"/>
      <c r="E4" s="162"/>
      <c r="F4" s="162"/>
      <c r="G4" s="162"/>
      <c r="H4" s="162"/>
      <c r="I4" s="162"/>
      <c r="J4" s="162"/>
      <c r="K4" s="162"/>
      <c r="L4" s="162"/>
      <c r="M4" s="25"/>
      <c r="N4" s="25"/>
      <c r="Q4" s="1"/>
    </row>
    <row r="5" spans="1:20" ht="33" customHeight="1">
      <c r="A5" s="1"/>
      <c r="B5" s="30" t="s">
        <v>9</v>
      </c>
      <c r="C5" s="264">
        <v>2015</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92</v>
      </c>
      <c r="D7" s="268"/>
      <c r="E7" s="26" t="s">
        <v>12</v>
      </c>
      <c r="F7" s="264" t="s">
        <v>206</v>
      </c>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93</v>
      </c>
      <c r="D9" s="268"/>
      <c r="E9" s="26" t="s">
        <v>65</v>
      </c>
      <c r="F9" s="266" t="s">
        <v>95</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96</v>
      </c>
      <c r="D11" s="268"/>
      <c r="E11" s="26" t="s">
        <v>66</v>
      </c>
      <c r="F11" s="271" t="s">
        <v>94</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97</v>
      </c>
      <c r="D13" s="268"/>
      <c r="E13" s="26" t="s">
        <v>67</v>
      </c>
      <c r="F13" s="272" t="s">
        <v>98</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51" customHeight="1">
      <c r="B15" s="78" t="s">
        <v>20</v>
      </c>
      <c r="C15" s="275" t="s">
        <v>367</v>
      </c>
      <c r="D15" s="275"/>
      <c r="E15" s="80" t="s">
        <v>68</v>
      </c>
      <c r="F15" s="276" t="s">
        <v>362</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160" t="s">
        <v>22</v>
      </c>
      <c r="E19" s="29" t="s">
        <v>23</v>
      </c>
      <c r="F19" s="29" t="s">
        <v>24</v>
      </c>
      <c r="G19" s="29" t="s">
        <v>72</v>
      </c>
      <c r="H19" s="290"/>
      <c r="I19" s="290"/>
      <c r="J19" s="291"/>
      <c r="K19" s="291"/>
    </row>
    <row r="20" spans="2:11" ht="126.75" customHeight="1">
      <c r="B20" s="65" t="s">
        <v>366</v>
      </c>
      <c r="C20" s="79">
        <v>0.25</v>
      </c>
      <c r="D20" s="239" t="s">
        <v>253</v>
      </c>
      <c r="E20" s="67">
        <v>100</v>
      </c>
      <c r="F20" s="67" t="s">
        <v>81</v>
      </c>
      <c r="G20" s="66" t="s">
        <v>363</v>
      </c>
      <c r="H20" s="137"/>
      <c r="I20" s="138"/>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252</v>
      </c>
      <c r="C26" s="62"/>
      <c r="D26" s="63"/>
      <c r="E26" s="63"/>
      <c r="F26" s="63"/>
      <c r="G26" s="63"/>
      <c r="H26" s="64"/>
    </row>
    <row r="27" spans="2:11" ht="51.75" customHeight="1" thickBot="1">
      <c r="B27" s="72" t="s">
        <v>84</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159"/>
      <c r="K34" s="159"/>
      <c r="L34" s="296" t="s">
        <v>53</v>
      </c>
      <c r="M34" s="296"/>
      <c r="N34" s="296"/>
      <c r="O34" s="296"/>
    </row>
    <row r="35" spans="1:17" ht="12" customHeight="1">
      <c r="A35" s="1"/>
      <c r="B35" s="1"/>
      <c r="C35" s="9"/>
      <c r="D35" s="8"/>
      <c r="E35" s="8"/>
      <c r="F35" s="297" t="s">
        <v>49</v>
      </c>
      <c r="G35" s="298"/>
      <c r="H35" s="299"/>
      <c r="I35" s="299"/>
      <c r="J35" s="299"/>
      <c r="K35" s="300"/>
      <c r="L35" s="307"/>
      <c r="M35" s="308"/>
      <c r="N35" s="308"/>
      <c r="O35" s="309"/>
    </row>
    <row r="36" spans="1:17" ht="9" customHeight="1">
      <c r="A36" s="1"/>
      <c r="B36" s="1"/>
      <c r="C36" s="9"/>
      <c r="D36" s="1"/>
      <c r="E36" s="1"/>
      <c r="F36" s="297"/>
      <c r="G36" s="301"/>
      <c r="H36" s="302"/>
      <c r="I36" s="302"/>
      <c r="J36" s="302"/>
      <c r="K36" s="303"/>
      <c r="L36" s="310"/>
      <c r="M36" s="311"/>
      <c r="N36" s="311"/>
      <c r="O36" s="312"/>
      <c r="P36" s="1"/>
      <c r="Q36" s="1"/>
    </row>
    <row r="37" spans="1:17" ht="48.75" customHeight="1">
      <c r="A37" s="1"/>
      <c r="B37" s="1"/>
      <c r="C37" s="1"/>
      <c r="D37" s="1"/>
      <c r="E37" s="1"/>
      <c r="F37" s="297"/>
      <c r="G37" s="304"/>
      <c r="H37" s="305"/>
      <c r="I37" s="305"/>
      <c r="J37" s="305"/>
      <c r="K37" s="306"/>
      <c r="L37" s="313"/>
      <c r="M37" s="314"/>
      <c r="N37" s="314"/>
      <c r="O37" s="315"/>
      <c r="P37" s="1"/>
      <c r="Q37" s="1"/>
    </row>
    <row r="38" spans="1:17">
      <c r="A38" s="1"/>
      <c r="B38" s="1"/>
      <c r="C38" s="1"/>
      <c r="D38" s="1"/>
      <c r="E38" s="1"/>
      <c r="F38" s="297" t="s">
        <v>54</v>
      </c>
      <c r="G38" s="298"/>
      <c r="H38" s="299"/>
      <c r="I38" s="299"/>
      <c r="J38" s="299"/>
      <c r="K38" s="300"/>
      <c r="L38" s="316"/>
      <c r="M38" s="316"/>
      <c r="N38" s="316"/>
      <c r="O38" s="316"/>
      <c r="P38" s="1"/>
      <c r="Q38" s="1"/>
    </row>
    <row r="39" spans="1:17" ht="22.5" customHeight="1">
      <c r="A39" s="1"/>
      <c r="B39" s="1"/>
      <c r="C39" s="1"/>
      <c r="D39" s="1"/>
      <c r="E39" s="1"/>
      <c r="F39" s="297"/>
      <c r="G39" s="301"/>
      <c r="H39" s="302"/>
      <c r="I39" s="302"/>
      <c r="J39" s="302"/>
      <c r="K39" s="303"/>
      <c r="L39" s="316"/>
      <c r="M39" s="316"/>
      <c r="N39" s="316"/>
      <c r="O39" s="316"/>
      <c r="P39" s="1"/>
      <c r="Q39" s="1"/>
    </row>
    <row r="40" spans="1:17" ht="15" customHeight="1">
      <c r="A40" s="1"/>
      <c r="B40" s="1"/>
      <c r="C40" s="1"/>
      <c r="D40" s="1"/>
      <c r="E40" s="1"/>
      <c r="F40" s="297"/>
      <c r="G40" s="304"/>
      <c r="H40" s="305"/>
      <c r="I40" s="305"/>
      <c r="J40" s="305"/>
      <c r="K40" s="306"/>
      <c r="L40" s="316"/>
      <c r="M40" s="316"/>
      <c r="N40" s="316"/>
      <c r="O40" s="316"/>
      <c r="P40" s="1"/>
      <c r="Q40" s="1"/>
    </row>
    <row r="41" spans="1:17">
      <c r="A41" s="1"/>
      <c r="B41" s="1"/>
      <c r="C41" s="1"/>
      <c r="D41" s="1"/>
      <c r="E41" s="1"/>
      <c r="F41" s="297" t="s">
        <v>55</v>
      </c>
      <c r="G41" s="298"/>
      <c r="H41" s="317"/>
      <c r="I41" s="317"/>
      <c r="J41" s="317"/>
      <c r="K41" s="318"/>
      <c r="L41" s="298"/>
      <c r="M41" s="317"/>
      <c r="N41" s="317"/>
      <c r="O41" s="318"/>
      <c r="P41" s="1"/>
      <c r="Q41" s="1"/>
    </row>
    <row r="42" spans="1:17">
      <c r="A42" s="1"/>
      <c r="B42" s="1"/>
      <c r="C42" s="1"/>
      <c r="D42" s="1"/>
      <c r="E42" s="1"/>
      <c r="F42" s="297"/>
      <c r="G42" s="319"/>
      <c r="H42" s="320"/>
      <c r="I42" s="320"/>
      <c r="J42" s="320"/>
      <c r="K42" s="321"/>
      <c r="L42" s="319"/>
      <c r="M42" s="320"/>
      <c r="N42" s="320"/>
      <c r="O42" s="321"/>
      <c r="P42" s="1"/>
      <c r="Q42" s="1"/>
    </row>
    <row r="43" spans="1:17" ht="27.75" customHeight="1">
      <c r="A43" s="1"/>
      <c r="B43" s="1"/>
      <c r="C43" s="1"/>
      <c r="D43" s="1"/>
      <c r="E43" s="1"/>
      <c r="F43" s="297"/>
      <c r="G43" s="322"/>
      <c r="H43" s="323"/>
      <c r="I43" s="323"/>
      <c r="J43" s="323"/>
      <c r="K43" s="324"/>
      <c r="L43" s="322"/>
      <c r="M43" s="323"/>
      <c r="N43" s="323"/>
      <c r="O43" s="324"/>
      <c r="P43" s="1"/>
      <c r="Q43" s="1"/>
    </row>
    <row r="44" spans="1:17">
      <c r="A44" s="1"/>
      <c r="B44" s="1"/>
      <c r="C44" s="1"/>
      <c r="D44" s="1"/>
      <c r="E44" s="1"/>
      <c r="F44" s="297" t="s">
        <v>50</v>
      </c>
      <c r="G44" s="298"/>
      <c r="H44" s="317"/>
      <c r="I44" s="317"/>
      <c r="J44" s="317"/>
      <c r="K44" s="318"/>
      <c r="L44" s="325"/>
      <c r="M44" s="326"/>
      <c r="N44" s="326"/>
      <c r="O44" s="326"/>
      <c r="P44" s="1"/>
      <c r="Q44" s="1"/>
    </row>
    <row r="45" spans="1:17">
      <c r="A45" s="1"/>
      <c r="B45" s="1"/>
      <c r="C45" s="1"/>
      <c r="D45" s="1"/>
      <c r="E45" s="1"/>
      <c r="F45" s="297"/>
      <c r="G45" s="319"/>
      <c r="H45" s="320"/>
      <c r="I45" s="320"/>
      <c r="J45" s="320"/>
      <c r="K45" s="321"/>
      <c r="L45" s="326"/>
      <c r="M45" s="326"/>
      <c r="N45" s="326"/>
      <c r="O45" s="326"/>
      <c r="P45" s="1"/>
      <c r="Q45" s="1"/>
    </row>
    <row r="46" spans="1:17">
      <c r="A46" s="1"/>
      <c r="B46" s="1"/>
      <c r="C46" s="1"/>
      <c r="D46" s="1"/>
      <c r="E46" s="1"/>
      <c r="F46" s="297"/>
      <c r="G46" s="322"/>
      <c r="H46" s="323"/>
      <c r="I46" s="323"/>
      <c r="J46" s="323"/>
      <c r="K46" s="324"/>
      <c r="L46" s="326"/>
      <c r="M46" s="326"/>
      <c r="N46" s="326"/>
      <c r="O46" s="326"/>
      <c r="P46" s="1"/>
      <c r="Q46" s="1"/>
    </row>
    <row r="47" spans="1:17">
      <c r="A47" s="1"/>
      <c r="B47" s="1"/>
      <c r="C47" s="1"/>
      <c r="D47" s="1"/>
      <c r="E47" s="1"/>
      <c r="F47" s="297" t="s">
        <v>56</v>
      </c>
      <c r="G47" s="334"/>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34"/>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ht="30" customHeight="1">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161" t="s">
        <v>31</v>
      </c>
      <c r="G56" s="161" t="s">
        <v>30</v>
      </c>
      <c r="H56" s="40" t="s">
        <v>32</v>
      </c>
      <c r="I56" s="40" t="s">
        <v>32</v>
      </c>
      <c r="J56" s="40" t="s">
        <v>31</v>
      </c>
      <c r="K56" s="40" t="s">
        <v>33</v>
      </c>
      <c r="L56" s="161" t="s">
        <v>34</v>
      </c>
      <c r="M56" s="161" t="s">
        <v>35</v>
      </c>
      <c r="N56" s="161" t="s">
        <v>36</v>
      </c>
      <c r="O56" s="333"/>
      <c r="P56" s="1"/>
      <c r="Q56" s="1"/>
    </row>
    <row r="57" spans="1:17" s="46" customFormat="1" ht="21" customHeight="1">
      <c r="B57" s="82"/>
      <c r="C57" s="83"/>
      <c r="D57" s="84"/>
      <c r="E57" s="83"/>
      <c r="F57" s="163"/>
      <c r="G57" s="163"/>
      <c r="H57" s="85"/>
      <c r="I57" s="85"/>
      <c r="J57" s="85"/>
      <c r="K57" s="85"/>
      <c r="L57" s="163"/>
      <c r="M57" s="163"/>
      <c r="N57" s="163"/>
      <c r="O57" s="81">
        <f>COUNTA(C57:N57)</f>
        <v>0</v>
      </c>
      <c r="P57" s="47"/>
      <c r="Q57" s="47"/>
    </row>
    <row r="58" spans="1:17" s="46" customFormat="1" ht="20.25" customHeight="1">
      <c r="B58" s="82"/>
      <c r="C58" s="83"/>
      <c r="D58" s="84"/>
      <c r="E58" s="83"/>
      <c r="F58" s="163"/>
      <c r="G58" s="163"/>
      <c r="H58" s="85"/>
      <c r="I58" s="85"/>
      <c r="J58" s="85"/>
      <c r="K58" s="85"/>
      <c r="L58" s="163"/>
      <c r="M58" s="163"/>
      <c r="N58" s="163"/>
      <c r="O58" s="81">
        <f>COUNTA(C58:N58)</f>
        <v>0</v>
      </c>
      <c r="P58" s="47"/>
      <c r="Q58" s="47"/>
    </row>
    <row r="59" spans="1:17" s="46" customFormat="1" ht="20.25" customHeight="1">
      <c r="B59" s="82"/>
      <c r="C59" s="83"/>
      <c r="D59" s="84"/>
      <c r="E59" s="83"/>
      <c r="F59" s="163"/>
      <c r="G59" s="163"/>
      <c r="H59" s="85"/>
      <c r="I59" s="85"/>
      <c r="J59" s="85"/>
      <c r="K59" s="85"/>
      <c r="L59" s="163"/>
      <c r="M59" s="163"/>
      <c r="N59" s="163"/>
      <c r="O59" s="81"/>
      <c r="P59" s="47"/>
      <c r="Q59" s="47"/>
    </row>
    <row r="60" spans="1:17" s="46" customFormat="1" ht="19.5" customHeight="1">
      <c r="B60" s="82"/>
      <c r="C60" s="83"/>
      <c r="D60" s="84"/>
      <c r="E60" s="83"/>
      <c r="F60" s="163"/>
      <c r="G60" s="163"/>
      <c r="H60" s="85"/>
      <c r="I60" s="85"/>
      <c r="J60" s="85"/>
      <c r="K60" s="85"/>
      <c r="L60" s="163"/>
      <c r="M60" s="163"/>
      <c r="N60" s="163"/>
      <c r="O60" s="81"/>
      <c r="P60" s="47"/>
      <c r="Q60" s="47"/>
    </row>
    <row r="61" spans="1:17" s="46" customFormat="1" ht="21" customHeight="1">
      <c r="B61" s="82"/>
      <c r="C61" s="83"/>
      <c r="D61" s="84"/>
      <c r="E61" s="83"/>
      <c r="F61" s="163"/>
      <c r="G61" s="163"/>
      <c r="H61" s="85"/>
      <c r="I61" s="85"/>
      <c r="J61" s="85"/>
      <c r="K61" s="85"/>
      <c r="L61" s="163"/>
      <c r="M61" s="163"/>
      <c r="N61" s="163"/>
      <c r="O61" s="81"/>
      <c r="P61" s="47"/>
      <c r="Q61" s="47"/>
    </row>
    <row r="62" spans="1:17" s="46" customFormat="1" ht="18" customHeight="1">
      <c r="B62" s="82"/>
      <c r="C62" s="83"/>
      <c r="D62" s="84"/>
      <c r="E62" s="83"/>
      <c r="F62" s="163"/>
      <c r="G62" s="163"/>
      <c r="H62" s="85"/>
      <c r="I62" s="85"/>
      <c r="J62" s="85"/>
      <c r="K62" s="85"/>
      <c r="L62" s="163"/>
      <c r="M62" s="163"/>
      <c r="N62" s="163"/>
      <c r="O62" s="81"/>
      <c r="P62" s="47"/>
      <c r="Q62" s="47"/>
    </row>
    <row r="63" spans="1:17" s="46" customFormat="1" ht="23.25" customHeight="1">
      <c r="B63" s="82"/>
      <c r="C63" s="83"/>
      <c r="D63" s="84"/>
      <c r="E63" s="83"/>
      <c r="F63" s="163"/>
      <c r="G63" s="163"/>
      <c r="H63" s="85"/>
      <c r="I63" s="85"/>
      <c r="J63" s="85"/>
      <c r="K63" s="85"/>
      <c r="L63" s="163"/>
      <c r="M63" s="163"/>
      <c r="N63" s="163"/>
      <c r="O63" s="81"/>
      <c r="P63" s="47"/>
      <c r="Q63" s="47"/>
    </row>
    <row r="64" spans="1:17" s="46" customFormat="1" ht="27" customHeight="1">
      <c r="B64" s="82"/>
      <c r="C64" s="83"/>
      <c r="D64" s="84"/>
      <c r="E64" s="83"/>
      <c r="F64" s="163"/>
      <c r="G64" s="163"/>
      <c r="H64" s="85"/>
      <c r="I64" s="85"/>
      <c r="J64" s="85"/>
      <c r="K64" s="85"/>
      <c r="L64" s="163"/>
      <c r="M64" s="163"/>
      <c r="N64" s="163"/>
      <c r="O64" s="81"/>
      <c r="P64" s="47"/>
      <c r="Q64" s="47"/>
    </row>
    <row r="65" spans="2:18" s="46" customFormat="1" ht="21" customHeight="1">
      <c r="B65" s="82"/>
      <c r="C65" s="83"/>
      <c r="D65" s="84"/>
      <c r="E65" s="83"/>
      <c r="F65" s="163"/>
      <c r="G65" s="163"/>
      <c r="H65" s="85"/>
      <c r="I65" s="85"/>
      <c r="J65" s="85"/>
      <c r="K65" s="85"/>
      <c r="L65" s="163"/>
      <c r="M65" s="163"/>
      <c r="N65" s="163"/>
      <c r="O65" s="81"/>
      <c r="P65" s="47"/>
      <c r="Q65" s="47"/>
    </row>
    <row r="66" spans="2:18" s="46" customFormat="1">
      <c r="B66" s="82"/>
      <c r="C66" s="83"/>
      <c r="D66" s="84"/>
      <c r="E66" s="83"/>
      <c r="F66" s="163"/>
      <c r="G66" s="163"/>
      <c r="H66" s="85"/>
      <c r="I66" s="85"/>
      <c r="J66" s="85"/>
      <c r="K66" s="85"/>
      <c r="L66" s="163"/>
      <c r="M66" s="163"/>
      <c r="N66" s="163"/>
      <c r="O66" s="81"/>
      <c r="P66" s="47"/>
      <c r="Q66" s="47"/>
    </row>
    <row r="67" spans="2:18" s="46" customFormat="1">
      <c r="B67" s="82"/>
      <c r="C67" s="83"/>
      <c r="D67" s="84"/>
      <c r="E67" s="83"/>
      <c r="F67" s="163"/>
      <c r="G67" s="163"/>
      <c r="H67" s="85"/>
      <c r="I67" s="85"/>
      <c r="J67" s="85"/>
      <c r="K67" s="85"/>
      <c r="L67" s="163"/>
      <c r="M67" s="163"/>
      <c r="N67" s="163"/>
      <c r="O67" s="81"/>
      <c r="P67" s="47"/>
      <c r="Q67" s="47"/>
    </row>
    <row r="68" spans="2:18" s="46" customFormat="1">
      <c r="B68" s="82"/>
      <c r="C68" s="83"/>
      <c r="D68" s="84"/>
      <c r="E68" s="83"/>
      <c r="F68" s="163"/>
      <c r="G68" s="163"/>
      <c r="H68" s="85"/>
      <c r="I68" s="85"/>
      <c r="J68" s="85"/>
      <c r="K68" s="85"/>
      <c r="L68" s="163"/>
      <c r="M68" s="163"/>
      <c r="N68" s="163"/>
      <c r="O68" s="81"/>
      <c r="P68" s="47"/>
      <c r="Q68" s="47"/>
    </row>
    <row r="69" spans="2:18" s="46" customFormat="1">
      <c r="B69" s="82"/>
      <c r="C69" s="83"/>
      <c r="D69" s="84"/>
      <c r="E69" s="83"/>
      <c r="F69" s="163"/>
      <c r="G69" s="163"/>
      <c r="H69" s="85"/>
      <c r="I69" s="85"/>
      <c r="J69" s="85"/>
      <c r="K69" s="85"/>
      <c r="L69" s="163"/>
      <c r="M69" s="163"/>
      <c r="N69" s="163"/>
      <c r="O69" s="81"/>
      <c r="P69" s="47"/>
      <c r="Q69" s="47"/>
    </row>
    <row r="70" spans="2:18" s="46" customFormat="1">
      <c r="B70" s="82"/>
      <c r="C70" s="83"/>
      <c r="D70" s="84"/>
      <c r="E70" s="83"/>
      <c r="F70" s="163"/>
      <c r="G70" s="163"/>
      <c r="H70" s="85"/>
      <c r="I70" s="85"/>
      <c r="J70" s="85"/>
      <c r="K70" s="85"/>
      <c r="L70" s="163"/>
      <c r="M70" s="163"/>
      <c r="N70" s="163"/>
      <c r="O70" s="81"/>
      <c r="P70" s="47"/>
      <c r="Q70" s="47"/>
    </row>
    <row r="71" spans="2:18" s="46" customFormat="1">
      <c r="B71" s="82"/>
      <c r="C71" s="83"/>
      <c r="D71" s="84"/>
      <c r="E71" s="83"/>
      <c r="F71" s="163"/>
      <c r="G71" s="163"/>
      <c r="H71" s="85"/>
      <c r="I71" s="85"/>
      <c r="J71" s="85"/>
      <c r="K71" s="85"/>
      <c r="L71" s="163"/>
      <c r="M71" s="163"/>
      <c r="N71" s="163"/>
      <c r="O71" s="81"/>
      <c r="P71" s="47"/>
      <c r="Q71" s="47"/>
    </row>
    <row r="72" spans="2:18" s="46" customFormat="1">
      <c r="B72" s="82"/>
      <c r="C72" s="83"/>
      <c r="D72" s="84"/>
      <c r="E72" s="83"/>
      <c r="F72" s="163"/>
      <c r="G72" s="163"/>
      <c r="H72" s="85"/>
      <c r="I72" s="85"/>
      <c r="J72" s="85"/>
      <c r="K72" s="85"/>
      <c r="L72" s="163"/>
      <c r="M72" s="163"/>
      <c r="N72" s="163"/>
      <c r="O72" s="81"/>
      <c r="P72" s="47"/>
      <c r="Q72" s="47"/>
    </row>
    <row r="73" spans="2:18" s="46" customFormat="1">
      <c r="B73" s="82"/>
      <c r="C73" s="83"/>
      <c r="D73" s="84"/>
      <c r="E73" s="83"/>
      <c r="F73" s="163"/>
      <c r="G73" s="163"/>
      <c r="H73" s="85"/>
      <c r="I73" s="85"/>
      <c r="J73" s="85"/>
      <c r="K73" s="85"/>
      <c r="L73" s="163"/>
      <c r="M73" s="163"/>
      <c r="N73" s="163"/>
      <c r="O73" s="81"/>
      <c r="P73" s="47"/>
      <c r="Q73" s="47"/>
    </row>
    <row r="74" spans="2:18" s="46" customFormat="1">
      <c r="B74" s="82"/>
      <c r="C74" s="83"/>
      <c r="D74" s="84"/>
      <c r="E74" s="83"/>
      <c r="F74" s="163"/>
      <c r="G74" s="163"/>
      <c r="H74" s="85"/>
      <c r="I74" s="85"/>
      <c r="J74" s="85"/>
      <c r="K74" s="85"/>
      <c r="L74" s="163"/>
      <c r="M74" s="163"/>
      <c r="N74" s="163"/>
      <c r="O74" s="81"/>
      <c r="P74" s="47"/>
      <c r="Q74" s="47"/>
    </row>
    <row r="75" spans="2:18" s="46" customFormat="1">
      <c r="B75" s="82"/>
      <c r="C75" s="83"/>
      <c r="D75" s="84"/>
      <c r="E75" s="83"/>
      <c r="F75" s="163"/>
      <c r="G75" s="163"/>
      <c r="H75" s="85"/>
      <c r="I75" s="85"/>
      <c r="J75" s="85"/>
      <c r="K75" s="85"/>
      <c r="L75" s="163"/>
      <c r="M75" s="163"/>
      <c r="N75" s="163"/>
      <c r="O75" s="81"/>
      <c r="P75" s="47"/>
      <c r="Q75" s="47"/>
    </row>
    <row r="76" spans="2:18" s="46" customFormat="1">
      <c r="B76" s="82"/>
      <c r="C76" s="83"/>
      <c r="D76" s="84"/>
      <c r="E76" s="83"/>
      <c r="F76" s="163"/>
      <c r="G76" s="163"/>
      <c r="H76" s="85"/>
      <c r="I76" s="85"/>
      <c r="J76" s="85"/>
      <c r="K76" s="85"/>
      <c r="L76" s="163"/>
      <c r="M76" s="163"/>
      <c r="N76" s="163"/>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77" priority="1">
      <formula>"($C$31&gt;0.9)"</formula>
    </cfRule>
    <cfRule type="cellIs" dxfId="76" priority="2" operator="between">
      <formula>"$C$31=0.6"</formula>
      <formula>"$C$31=0.89"</formula>
    </cfRule>
    <cfRule type="expression" dxfId="75"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paperSize="5" scale="60" orientation="landscape" r:id="rId1"/>
  <headerFooter alignWithMargins="0">
    <oddFooter>&amp;CPàgina &amp;P de &amp;N</oddFooter>
  </headerFooter>
  <rowBreaks count="1" manualBreakCount="1">
    <brk id="21" max="14" man="1"/>
  </rowBreaks>
  <drawing r:id="rId2"/>
  <legacyDrawing r:id="rId3"/>
</worksheet>
</file>

<file path=xl/worksheets/sheet5.xml><?xml version="1.0" encoding="utf-8"?>
<worksheet xmlns="http://schemas.openxmlformats.org/spreadsheetml/2006/main" xmlns:r="http://schemas.openxmlformats.org/officeDocument/2006/relationships">
  <sheetPr codeName="Hoja5"/>
  <dimension ref="A1:T84"/>
  <sheetViews>
    <sheetView view="pageBreakPreview" zoomScaleNormal="100" zoomScaleSheetLayoutView="100" workbookViewId="0">
      <selection activeCell="C15" sqref="C15:D15"/>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162"/>
      <c r="D4" s="162"/>
      <c r="E4" s="162"/>
      <c r="F4" s="162"/>
      <c r="G4" s="162"/>
      <c r="H4" s="162"/>
      <c r="I4" s="162"/>
      <c r="J4" s="162"/>
      <c r="K4" s="162"/>
      <c r="L4" s="162"/>
      <c r="M4" s="25"/>
      <c r="N4" s="25"/>
      <c r="Q4" s="1"/>
    </row>
    <row r="5" spans="1:20" ht="33" customHeight="1">
      <c r="A5" s="1"/>
      <c r="B5" s="30" t="s">
        <v>9</v>
      </c>
      <c r="C5" s="264">
        <v>2014</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92</v>
      </c>
      <c r="D7" s="268"/>
      <c r="E7" s="26" t="s">
        <v>12</v>
      </c>
      <c r="F7" s="264" t="s">
        <v>206</v>
      </c>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93</v>
      </c>
      <c r="D9" s="268"/>
      <c r="E9" s="26" t="s">
        <v>65</v>
      </c>
      <c r="F9" s="266" t="s">
        <v>95</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96</v>
      </c>
      <c r="D11" s="268"/>
      <c r="E11" s="26" t="s">
        <v>66</v>
      </c>
      <c r="F11" s="271" t="s">
        <v>94</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97</v>
      </c>
      <c r="D13" s="268"/>
      <c r="E13" s="26" t="s">
        <v>67</v>
      </c>
      <c r="F13" s="272" t="s">
        <v>98</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51" customHeight="1">
      <c r="B15" s="78" t="s">
        <v>20</v>
      </c>
      <c r="C15" s="275" t="s">
        <v>373</v>
      </c>
      <c r="D15" s="275"/>
      <c r="E15" s="80" t="s">
        <v>68</v>
      </c>
      <c r="F15" s="276" t="s">
        <v>254</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160" t="s">
        <v>22</v>
      </c>
      <c r="E19" s="29" t="s">
        <v>23</v>
      </c>
      <c r="F19" s="29" t="s">
        <v>24</v>
      </c>
      <c r="G19" s="29" t="s">
        <v>72</v>
      </c>
      <c r="H19" s="290"/>
      <c r="I19" s="290"/>
      <c r="J19" s="291"/>
      <c r="K19" s="291"/>
    </row>
    <row r="20" spans="2:11" ht="126.75" customHeight="1">
      <c r="B20" s="65" t="s">
        <v>255</v>
      </c>
      <c r="C20" s="79">
        <v>0.25</v>
      </c>
      <c r="D20" s="165" t="s">
        <v>256</v>
      </c>
      <c r="E20" s="67">
        <v>100</v>
      </c>
      <c r="F20" s="67" t="s">
        <v>81</v>
      </c>
      <c r="G20" s="66" t="s">
        <v>251</v>
      </c>
      <c r="H20" s="137"/>
      <c r="I20" s="138"/>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252</v>
      </c>
      <c r="C26" s="62"/>
      <c r="D26" s="63"/>
      <c r="E26" s="63"/>
      <c r="F26" s="63"/>
      <c r="G26" s="63"/>
      <c r="H26" s="64"/>
    </row>
    <row r="27" spans="2:11" ht="51.75" customHeight="1" thickBot="1">
      <c r="B27" s="72" t="s">
        <v>84</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159"/>
      <c r="K34" s="159"/>
      <c r="L34" s="296" t="s">
        <v>53</v>
      </c>
      <c r="M34" s="296"/>
      <c r="N34" s="296"/>
      <c r="O34" s="296"/>
    </row>
    <row r="35" spans="1:17" ht="12" customHeight="1">
      <c r="A35" s="1"/>
      <c r="B35" s="1"/>
      <c r="C35" s="9"/>
      <c r="D35" s="8"/>
      <c r="E35" s="8"/>
      <c r="F35" s="297" t="s">
        <v>49</v>
      </c>
      <c r="G35" s="298"/>
      <c r="H35" s="299"/>
      <c r="I35" s="299"/>
      <c r="J35" s="299"/>
      <c r="K35" s="300"/>
      <c r="L35" s="307"/>
      <c r="M35" s="308"/>
      <c r="N35" s="308"/>
      <c r="O35" s="309"/>
    </row>
    <row r="36" spans="1:17" ht="9" customHeight="1">
      <c r="A36" s="1"/>
      <c r="B36" s="1"/>
      <c r="C36" s="9"/>
      <c r="D36" s="1"/>
      <c r="E36" s="1"/>
      <c r="F36" s="297"/>
      <c r="G36" s="301"/>
      <c r="H36" s="302"/>
      <c r="I36" s="302"/>
      <c r="J36" s="302"/>
      <c r="K36" s="303"/>
      <c r="L36" s="310"/>
      <c r="M36" s="311"/>
      <c r="N36" s="311"/>
      <c r="O36" s="312"/>
      <c r="P36" s="1"/>
      <c r="Q36" s="1"/>
    </row>
    <row r="37" spans="1:17" ht="48.75" customHeight="1">
      <c r="A37" s="1"/>
      <c r="B37" s="1"/>
      <c r="C37" s="1"/>
      <c r="D37" s="1"/>
      <c r="E37" s="1"/>
      <c r="F37" s="297"/>
      <c r="G37" s="304"/>
      <c r="H37" s="305"/>
      <c r="I37" s="305"/>
      <c r="J37" s="305"/>
      <c r="K37" s="306"/>
      <c r="L37" s="313"/>
      <c r="M37" s="314"/>
      <c r="N37" s="314"/>
      <c r="O37" s="315"/>
      <c r="P37" s="1"/>
      <c r="Q37" s="1"/>
    </row>
    <row r="38" spans="1:17">
      <c r="A38" s="1"/>
      <c r="B38" s="1"/>
      <c r="C38" s="1"/>
      <c r="D38" s="1"/>
      <c r="E38" s="1"/>
      <c r="F38" s="297" t="s">
        <v>54</v>
      </c>
      <c r="G38" s="298"/>
      <c r="H38" s="299"/>
      <c r="I38" s="299"/>
      <c r="J38" s="299"/>
      <c r="K38" s="300"/>
      <c r="L38" s="316"/>
      <c r="M38" s="316"/>
      <c r="N38" s="316"/>
      <c r="O38" s="316"/>
      <c r="P38" s="1"/>
      <c r="Q38" s="1"/>
    </row>
    <row r="39" spans="1:17" ht="22.5" customHeight="1">
      <c r="A39" s="1"/>
      <c r="B39" s="1"/>
      <c r="C39" s="1"/>
      <c r="D39" s="1"/>
      <c r="E39" s="1"/>
      <c r="F39" s="297"/>
      <c r="G39" s="301"/>
      <c r="H39" s="302"/>
      <c r="I39" s="302"/>
      <c r="J39" s="302"/>
      <c r="K39" s="303"/>
      <c r="L39" s="316"/>
      <c r="M39" s="316"/>
      <c r="N39" s="316"/>
      <c r="O39" s="316"/>
      <c r="P39" s="1"/>
      <c r="Q39" s="1"/>
    </row>
    <row r="40" spans="1:17" ht="15" customHeight="1">
      <c r="A40" s="1"/>
      <c r="B40" s="1"/>
      <c r="C40" s="1"/>
      <c r="D40" s="1"/>
      <c r="E40" s="1"/>
      <c r="F40" s="297"/>
      <c r="G40" s="304"/>
      <c r="H40" s="305"/>
      <c r="I40" s="305"/>
      <c r="J40" s="305"/>
      <c r="K40" s="306"/>
      <c r="L40" s="316"/>
      <c r="M40" s="316"/>
      <c r="N40" s="316"/>
      <c r="O40" s="316"/>
      <c r="P40" s="1"/>
      <c r="Q40" s="1"/>
    </row>
    <row r="41" spans="1:17">
      <c r="A41" s="1"/>
      <c r="B41" s="1"/>
      <c r="C41" s="1"/>
      <c r="D41" s="1"/>
      <c r="E41" s="1"/>
      <c r="F41" s="297" t="s">
        <v>55</v>
      </c>
      <c r="G41" s="298"/>
      <c r="H41" s="317"/>
      <c r="I41" s="317"/>
      <c r="J41" s="317"/>
      <c r="K41" s="318"/>
      <c r="L41" s="298"/>
      <c r="M41" s="317"/>
      <c r="N41" s="317"/>
      <c r="O41" s="318"/>
      <c r="P41" s="1"/>
      <c r="Q41" s="1"/>
    </row>
    <row r="42" spans="1:17">
      <c r="A42" s="1"/>
      <c r="B42" s="1"/>
      <c r="C42" s="1"/>
      <c r="D42" s="1"/>
      <c r="E42" s="1"/>
      <c r="F42" s="297"/>
      <c r="G42" s="319"/>
      <c r="H42" s="320"/>
      <c r="I42" s="320"/>
      <c r="J42" s="320"/>
      <c r="K42" s="321"/>
      <c r="L42" s="319"/>
      <c r="M42" s="320"/>
      <c r="N42" s="320"/>
      <c r="O42" s="321"/>
      <c r="P42" s="1"/>
      <c r="Q42" s="1"/>
    </row>
    <row r="43" spans="1:17" ht="27.75" customHeight="1">
      <c r="A43" s="1"/>
      <c r="B43" s="1"/>
      <c r="C43" s="1"/>
      <c r="D43" s="1"/>
      <c r="E43" s="1"/>
      <c r="F43" s="297"/>
      <c r="G43" s="322"/>
      <c r="H43" s="323"/>
      <c r="I43" s="323"/>
      <c r="J43" s="323"/>
      <c r="K43" s="324"/>
      <c r="L43" s="322"/>
      <c r="M43" s="323"/>
      <c r="N43" s="323"/>
      <c r="O43" s="324"/>
      <c r="P43" s="1"/>
      <c r="Q43" s="1"/>
    </row>
    <row r="44" spans="1:17">
      <c r="A44" s="1"/>
      <c r="B44" s="1"/>
      <c r="C44" s="1"/>
      <c r="D44" s="1"/>
      <c r="E44" s="1"/>
      <c r="F44" s="297" t="s">
        <v>50</v>
      </c>
      <c r="G44" s="298"/>
      <c r="H44" s="317"/>
      <c r="I44" s="317"/>
      <c r="J44" s="317"/>
      <c r="K44" s="318"/>
      <c r="L44" s="325"/>
      <c r="M44" s="326"/>
      <c r="N44" s="326"/>
      <c r="O44" s="326"/>
      <c r="P44" s="1"/>
      <c r="Q44" s="1"/>
    </row>
    <row r="45" spans="1:17">
      <c r="A45" s="1"/>
      <c r="B45" s="1"/>
      <c r="C45" s="1"/>
      <c r="D45" s="1"/>
      <c r="E45" s="1"/>
      <c r="F45" s="297"/>
      <c r="G45" s="319"/>
      <c r="H45" s="320"/>
      <c r="I45" s="320"/>
      <c r="J45" s="320"/>
      <c r="K45" s="321"/>
      <c r="L45" s="326"/>
      <c r="M45" s="326"/>
      <c r="N45" s="326"/>
      <c r="O45" s="326"/>
      <c r="P45" s="1"/>
      <c r="Q45" s="1"/>
    </row>
    <row r="46" spans="1:17">
      <c r="A46" s="1"/>
      <c r="B46" s="1"/>
      <c r="C46" s="1"/>
      <c r="D46" s="1"/>
      <c r="E46" s="1"/>
      <c r="F46" s="297"/>
      <c r="G46" s="322"/>
      <c r="H46" s="323"/>
      <c r="I46" s="323"/>
      <c r="J46" s="323"/>
      <c r="K46" s="324"/>
      <c r="L46" s="326"/>
      <c r="M46" s="326"/>
      <c r="N46" s="326"/>
      <c r="O46" s="326"/>
      <c r="P46" s="1"/>
      <c r="Q46" s="1"/>
    </row>
    <row r="47" spans="1:17">
      <c r="A47" s="1"/>
      <c r="B47" s="1"/>
      <c r="C47" s="1"/>
      <c r="D47" s="1"/>
      <c r="E47" s="1"/>
      <c r="F47" s="297" t="s">
        <v>56</v>
      </c>
      <c r="G47" s="334"/>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34"/>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ht="30" customHeight="1">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161" t="s">
        <v>31</v>
      </c>
      <c r="G56" s="161" t="s">
        <v>30</v>
      </c>
      <c r="H56" s="40" t="s">
        <v>32</v>
      </c>
      <c r="I56" s="40" t="s">
        <v>32</v>
      </c>
      <c r="J56" s="40" t="s">
        <v>31</v>
      </c>
      <c r="K56" s="40" t="s">
        <v>33</v>
      </c>
      <c r="L56" s="161" t="s">
        <v>34</v>
      </c>
      <c r="M56" s="161" t="s">
        <v>35</v>
      </c>
      <c r="N56" s="161" t="s">
        <v>36</v>
      </c>
      <c r="O56" s="333"/>
      <c r="P56" s="1"/>
      <c r="Q56" s="1"/>
    </row>
    <row r="57" spans="1:17" s="46" customFormat="1" ht="21" customHeight="1">
      <c r="B57" s="82"/>
      <c r="C57" s="83"/>
      <c r="D57" s="84"/>
      <c r="E57" s="83"/>
      <c r="F57" s="163"/>
      <c r="G57" s="163"/>
      <c r="H57" s="85"/>
      <c r="I57" s="85"/>
      <c r="J57" s="85"/>
      <c r="K57" s="85"/>
      <c r="L57" s="163"/>
      <c r="M57" s="163"/>
      <c r="N57" s="163"/>
      <c r="O57" s="81">
        <f>COUNTA(C57:N57)</f>
        <v>0</v>
      </c>
      <c r="P57" s="47"/>
      <c r="Q57" s="47"/>
    </row>
    <row r="58" spans="1:17" s="46" customFormat="1" ht="20.25" customHeight="1">
      <c r="B58" s="82"/>
      <c r="C58" s="83"/>
      <c r="D58" s="84"/>
      <c r="E58" s="83"/>
      <c r="F58" s="163"/>
      <c r="G58" s="163"/>
      <c r="H58" s="85"/>
      <c r="I58" s="85"/>
      <c r="J58" s="85"/>
      <c r="K58" s="85"/>
      <c r="L58" s="163"/>
      <c r="M58" s="163"/>
      <c r="N58" s="163"/>
      <c r="O58" s="81">
        <f>COUNTA(C58:N58)</f>
        <v>0</v>
      </c>
      <c r="P58" s="47"/>
      <c r="Q58" s="47"/>
    </row>
    <row r="59" spans="1:17" s="46" customFormat="1" ht="20.25" customHeight="1">
      <c r="B59" s="82"/>
      <c r="C59" s="83"/>
      <c r="D59" s="84"/>
      <c r="E59" s="83"/>
      <c r="F59" s="163"/>
      <c r="G59" s="163"/>
      <c r="H59" s="85"/>
      <c r="I59" s="85"/>
      <c r="J59" s="85"/>
      <c r="K59" s="85"/>
      <c r="L59" s="163"/>
      <c r="M59" s="163"/>
      <c r="N59" s="163"/>
      <c r="O59" s="81"/>
      <c r="P59" s="47"/>
      <c r="Q59" s="47"/>
    </row>
    <row r="60" spans="1:17" s="46" customFormat="1" ht="19.5" customHeight="1">
      <c r="B60" s="82"/>
      <c r="C60" s="83"/>
      <c r="D60" s="84"/>
      <c r="E60" s="83"/>
      <c r="F60" s="163"/>
      <c r="G60" s="163"/>
      <c r="H60" s="85"/>
      <c r="I60" s="85"/>
      <c r="J60" s="85"/>
      <c r="K60" s="85"/>
      <c r="L60" s="163"/>
      <c r="M60" s="163"/>
      <c r="N60" s="163"/>
      <c r="O60" s="81"/>
      <c r="P60" s="47"/>
      <c r="Q60" s="47"/>
    </row>
    <row r="61" spans="1:17" s="46" customFormat="1" ht="21" customHeight="1">
      <c r="B61" s="82"/>
      <c r="C61" s="83"/>
      <c r="D61" s="84"/>
      <c r="E61" s="83"/>
      <c r="F61" s="163"/>
      <c r="G61" s="163"/>
      <c r="H61" s="85"/>
      <c r="I61" s="85"/>
      <c r="J61" s="85"/>
      <c r="K61" s="85"/>
      <c r="L61" s="163"/>
      <c r="M61" s="163"/>
      <c r="N61" s="163"/>
      <c r="O61" s="81"/>
      <c r="P61" s="47"/>
      <c r="Q61" s="47"/>
    </row>
    <row r="62" spans="1:17" s="46" customFormat="1" ht="18" customHeight="1">
      <c r="B62" s="82"/>
      <c r="C62" s="83"/>
      <c r="D62" s="84"/>
      <c r="E62" s="83"/>
      <c r="F62" s="163"/>
      <c r="G62" s="163"/>
      <c r="H62" s="85"/>
      <c r="I62" s="85"/>
      <c r="J62" s="85"/>
      <c r="K62" s="85"/>
      <c r="L62" s="163"/>
      <c r="M62" s="163"/>
      <c r="N62" s="163"/>
      <c r="O62" s="81"/>
      <c r="P62" s="47"/>
      <c r="Q62" s="47"/>
    </row>
    <row r="63" spans="1:17" s="46" customFormat="1" ht="23.25" customHeight="1">
      <c r="B63" s="82"/>
      <c r="C63" s="83"/>
      <c r="D63" s="84"/>
      <c r="E63" s="83"/>
      <c r="F63" s="163"/>
      <c r="G63" s="163"/>
      <c r="H63" s="85"/>
      <c r="I63" s="85"/>
      <c r="J63" s="85"/>
      <c r="K63" s="85"/>
      <c r="L63" s="163"/>
      <c r="M63" s="163"/>
      <c r="N63" s="163"/>
      <c r="O63" s="81"/>
      <c r="P63" s="47"/>
      <c r="Q63" s="47"/>
    </row>
    <row r="64" spans="1:17" s="46" customFormat="1" ht="27" customHeight="1">
      <c r="B64" s="82"/>
      <c r="C64" s="83"/>
      <c r="D64" s="84"/>
      <c r="E64" s="83"/>
      <c r="F64" s="163"/>
      <c r="G64" s="163"/>
      <c r="H64" s="85"/>
      <c r="I64" s="85"/>
      <c r="J64" s="85"/>
      <c r="K64" s="85"/>
      <c r="L64" s="163"/>
      <c r="M64" s="163"/>
      <c r="N64" s="163"/>
      <c r="O64" s="81"/>
      <c r="P64" s="47"/>
      <c r="Q64" s="47"/>
    </row>
    <row r="65" spans="2:18" s="46" customFormat="1" ht="21" customHeight="1">
      <c r="B65" s="82"/>
      <c r="C65" s="83"/>
      <c r="D65" s="84"/>
      <c r="E65" s="83"/>
      <c r="F65" s="163"/>
      <c r="G65" s="163"/>
      <c r="H65" s="85"/>
      <c r="I65" s="85"/>
      <c r="J65" s="85"/>
      <c r="K65" s="85"/>
      <c r="L65" s="163"/>
      <c r="M65" s="163"/>
      <c r="N65" s="163"/>
      <c r="O65" s="81"/>
      <c r="P65" s="47"/>
      <c r="Q65" s="47"/>
    </row>
    <row r="66" spans="2:18" s="46" customFormat="1">
      <c r="B66" s="82"/>
      <c r="C66" s="83"/>
      <c r="D66" s="84"/>
      <c r="E66" s="83"/>
      <c r="F66" s="163"/>
      <c r="G66" s="163"/>
      <c r="H66" s="85"/>
      <c r="I66" s="85"/>
      <c r="J66" s="85"/>
      <c r="K66" s="85"/>
      <c r="L66" s="163"/>
      <c r="M66" s="163"/>
      <c r="N66" s="163"/>
      <c r="O66" s="81"/>
      <c r="P66" s="47"/>
      <c r="Q66" s="47"/>
    </row>
    <row r="67" spans="2:18" s="46" customFormat="1">
      <c r="B67" s="82"/>
      <c r="C67" s="83"/>
      <c r="D67" s="84"/>
      <c r="E67" s="83"/>
      <c r="F67" s="163"/>
      <c r="G67" s="163"/>
      <c r="H67" s="85"/>
      <c r="I67" s="85"/>
      <c r="J67" s="85"/>
      <c r="K67" s="85"/>
      <c r="L67" s="163"/>
      <c r="M67" s="163"/>
      <c r="N67" s="163"/>
      <c r="O67" s="81"/>
      <c r="P67" s="47"/>
      <c r="Q67" s="47"/>
    </row>
    <row r="68" spans="2:18" s="46" customFormat="1">
      <c r="B68" s="82"/>
      <c r="C68" s="83"/>
      <c r="D68" s="84"/>
      <c r="E68" s="83"/>
      <c r="F68" s="163"/>
      <c r="G68" s="163"/>
      <c r="H68" s="85"/>
      <c r="I68" s="85"/>
      <c r="J68" s="85"/>
      <c r="K68" s="85"/>
      <c r="L68" s="163"/>
      <c r="M68" s="163"/>
      <c r="N68" s="163"/>
      <c r="O68" s="81"/>
      <c r="P68" s="47"/>
      <c r="Q68" s="47"/>
    </row>
    <row r="69" spans="2:18" s="46" customFormat="1">
      <c r="B69" s="82"/>
      <c r="C69" s="83"/>
      <c r="D69" s="84"/>
      <c r="E69" s="83"/>
      <c r="F69" s="163"/>
      <c r="G69" s="163"/>
      <c r="H69" s="85"/>
      <c r="I69" s="85"/>
      <c r="J69" s="85"/>
      <c r="K69" s="85"/>
      <c r="L69" s="163"/>
      <c r="M69" s="163"/>
      <c r="N69" s="163"/>
      <c r="O69" s="81"/>
      <c r="P69" s="47"/>
      <c r="Q69" s="47"/>
    </row>
    <row r="70" spans="2:18" s="46" customFormat="1">
      <c r="B70" s="82"/>
      <c r="C70" s="83"/>
      <c r="D70" s="84"/>
      <c r="E70" s="83"/>
      <c r="F70" s="163"/>
      <c r="G70" s="163"/>
      <c r="H70" s="85"/>
      <c r="I70" s="85"/>
      <c r="J70" s="85"/>
      <c r="K70" s="85"/>
      <c r="L70" s="163"/>
      <c r="M70" s="163"/>
      <c r="N70" s="163"/>
      <c r="O70" s="81"/>
      <c r="P70" s="47"/>
      <c r="Q70" s="47"/>
    </row>
    <row r="71" spans="2:18" s="46" customFormat="1">
      <c r="B71" s="82"/>
      <c r="C71" s="83"/>
      <c r="D71" s="84"/>
      <c r="E71" s="83"/>
      <c r="F71" s="163"/>
      <c r="G71" s="163"/>
      <c r="H71" s="85"/>
      <c r="I71" s="85"/>
      <c r="J71" s="85"/>
      <c r="K71" s="85"/>
      <c r="L71" s="163"/>
      <c r="M71" s="163"/>
      <c r="N71" s="163"/>
      <c r="O71" s="81"/>
      <c r="P71" s="47"/>
      <c r="Q71" s="47"/>
    </row>
    <row r="72" spans="2:18" s="46" customFormat="1">
      <c r="B72" s="82"/>
      <c r="C72" s="83"/>
      <c r="D72" s="84"/>
      <c r="E72" s="83"/>
      <c r="F72" s="163"/>
      <c r="G72" s="163"/>
      <c r="H72" s="85"/>
      <c r="I72" s="85"/>
      <c r="J72" s="85"/>
      <c r="K72" s="85"/>
      <c r="L72" s="163"/>
      <c r="M72" s="163"/>
      <c r="N72" s="163"/>
      <c r="O72" s="81"/>
      <c r="P72" s="47"/>
      <c r="Q72" s="47"/>
    </row>
    <row r="73" spans="2:18" s="46" customFormat="1">
      <c r="B73" s="82"/>
      <c r="C73" s="83"/>
      <c r="D73" s="84"/>
      <c r="E73" s="83"/>
      <c r="F73" s="163"/>
      <c r="G73" s="163"/>
      <c r="H73" s="85"/>
      <c r="I73" s="85"/>
      <c r="J73" s="85"/>
      <c r="K73" s="85"/>
      <c r="L73" s="163"/>
      <c r="M73" s="163"/>
      <c r="N73" s="163"/>
      <c r="O73" s="81"/>
      <c r="P73" s="47"/>
      <c r="Q73" s="47"/>
    </row>
    <row r="74" spans="2:18" s="46" customFormat="1">
      <c r="B74" s="82"/>
      <c r="C74" s="83"/>
      <c r="D74" s="84"/>
      <c r="E74" s="83"/>
      <c r="F74" s="163"/>
      <c r="G74" s="163"/>
      <c r="H74" s="85"/>
      <c r="I74" s="85"/>
      <c r="J74" s="85"/>
      <c r="K74" s="85"/>
      <c r="L74" s="163"/>
      <c r="M74" s="163"/>
      <c r="N74" s="163"/>
      <c r="O74" s="81"/>
      <c r="P74" s="47"/>
      <c r="Q74" s="47"/>
    </row>
    <row r="75" spans="2:18" s="46" customFormat="1">
      <c r="B75" s="82"/>
      <c r="C75" s="83"/>
      <c r="D75" s="84"/>
      <c r="E75" s="83"/>
      <c r="F75" s="163"/>
      <c r="G75" s="163"/>
      <c r="H75" s="85"/>
      <c r="I75" s="85"/>
      <c r="J75" s="85"/>
      <c r="K75" s="85"/>
      <c r="L75" s="163"/>
      <c r="M75" s="163"/>
      <c r="N75" s="163"/>
      <c r="O75" s="81"/>
      <c r="P75" s="47"/>
      <c r="Q75" s="47"/>
    </row>
    <row r="76" spans="2:18" s="46" customFormat="1">
      <c r="B76" s="82"/>
      <c r="C76" s="83"/>
      <c r="D76" s="84"/>
      <c r="E76" s="83"/>
      <c r="F76" s="163"/>
      <c r="G76" s="163"/>
      <c r="H76" s="85"/>
      <c r="I76" s="85"/>
      <c r="J76" s="85"/>
      <c r="K76" s="85"/>
      <c r="L76" s="163"/>
      <c r="M76" s="163"/>
      <c r="N76" s="163"/>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74" priority="1">
      <formula>"($C$31&gt;0.9)"</formula>
    </cfRule>
    <cfRule type="cellIs" dxfId="73" priority="2" operator="between">
      <formula>"$C$31=0.6"</formula>
      <formula>"$C$31=0.89"</formula>
    </cfRule>
    <cfRule type="expression" dxfId="72"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6.xml><?xml version="1.0" encoding="utf-8"?>
<worksheet xmlns="http://schemas.openxmlformats.org/spreadsheetml/2006/main" xmlns:r="http://schemas.openxmlformats.org/officeDocument/2006/relationships">
  <dimension ref="A1:T84"/>
  <sheetViews>
    <sheetView view="pageBreakPreview" zoomScaleNormal="100" zoomScaleSheetLayoutView="100" workbookViewId="0">
      <selection activeCell="C9" sqref="C9:D9"/>
    </sheetView>
  </sheetViews>
  <sheetFormatPr baseColWidth="10" defaultRowHeight="12.75"/>
  <cols>
    <col min="1" max="1" width="1.710937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171"/>
      <c r="D4" s="171"/>
      <c r="E4" s="171"/>
      <c r="F4" s="171"/>
      <c r="G4" s="171"/>
      <c r="H4" s="171"/>
      <c r="I4" s="171"/>
      <c r="J4" s="171"/>
      <c r="K4" s="171"/>
      <c r="L4" s="171"/>
      <c r="M4" s="25"/>
      <c r="N4" s="25"/>
      <c r="Q4" s="1"/>
    </row>
    <row r="5" spans="1:20" ht="33" customHeight="1">
      <c r="A5" s="1"/>
      <c r="B5" s="30" t="s">
        <v>9</v>
      </c>
      <c r="C5" s="264">
        <v>2015</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92</v>
      </c>
      <c r="D7" s="268"/>
      <c r="E7" s="26" t="s">
        <v>12</v>
      </c>
      <c r="F7" s="264" t="s">
        <v>206</v>
      </c>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352</v>
      </c>
      <c r="D9" s="268"/>
      <c r="E9" s="26" t="s">
        <v>65</v>
      </c>
      <c r="F9" s="266" t="s">
        <v>95</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353</v>
      </c>
      <c r="D11" s="268"/>
      <c r="E11" s="26" t="s">
        <v>66</v>
      </c>
      <c r="F11" s="271" t="s">
        <v>94</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354</v>
      </c>
      <c r="D13" s="268"/>
      <c r="E13" s="26" t="s">
        <v>67</v>
      </c>
      <c r="F13" s="272" t="s">
        <v>355</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51" customHeight="1">
      <c r="B15" s="78" t="s">
        <v>20</v>
      </c>
      <c r="C15" s="275" t="s">
        <v>247</v>
      </c>
      <c r="D15" s="275"/>
      <c r="E15" s="80" t="s">
        <v>68</v>
      </c>
      <c r="F15" s="276" t="s">
        <v>359</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169" t="s">
        <v>22</v>
      </c>
      <c r="E19" s="29" t="s">
        <v>23</v>
      </c>
      <c r="F19" s="29" t="s">
        <v>24</v>
      </c>
      <c r="G19" s="29" t="s">
        <v>72</v>
      </c>
      <c r="H19" s="290"/>
      <c r="I19" s="290"/>
      <c r="J19" s="291"/>
      <c r="K19" s="291"/>
    </row>
    <row r="20" spans="2:11" ht="126.75" customHeight="1">
      <c r="B20" s="65" t="s">
        <v>233</v>
      </c>
      <c r="C20" s="79">
        <v>0.1</v>
      </c>
      <c r="D20" s="172" t="s">
        <v>356</v>
      </c>
      <c r="E20" s="67">
        <v>60</v>
      </c>
      <c r="F20" s="67" t="s">
        <v>81</v>
      </c>
      <c r="G20" s="66" t="s">
        <v>357</v>
      </c>
      <c r="H20" s="137"/>
      <c r="I20" s="138"/>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358</v>
      </c>
      <c r="C26" s="62"/>
      <c r="D26" s="63"/>
      <c r="E26" s="63"/>
      <c r="F26" s="63"/>
      <c r="G26" s="63"/>
      <c r="H26" s="64"/>
    </row>
    <row r="27" spans="2:11" ht="51.75" customHeight="1" thickBot="1">
      <c r="B27" s="72" t="s">
        <v>84</v>
      </c>
      <c r="C27" s="14">
        <f>E20</f>
        <v>60</v>
      </c>
      <c r="D27" s="15">
        <f>E20</f>
        <v>60</v>
      </c>
      <c r="E27" s="15">
        <f>E20</f>
        <v>60</v>
      </c>
      <c r="F27" s="15">
        <f>E20</f>
        <v>60</v>
      </c>
      <c r="G27" s="15">
        <f>E20</f>
        <v>60</v>
      </c>
      <c r="H27" s="15">
        <f>E20</f>
        <v>60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168"/>
      <c r="K34" s="168"/>
      <c r="L34" s="296" t="s">
        <v>53</v>
      </c>
      <c r="M34" s="296"/>
      <c r="N34" s="296"/>
      <c r="O34" s="296"/>
    </row>
    <row r="35" spans="1:17" ht="12" customHeight="1">
      <c r="A35" s="1"/>
      <c r="B35" s="1"/>
      <c r="C35" s="9"/>
      <c r="D35" s="8"/>
      <c r="E35" s="8"/>
      <c r="F35" s="297" t="s">
        <v>49</v>
      </c>
      <c r="G35" s="298"/>
      <c r="H35" s="299"/>
      <c r="I35" s="299"/>
      <c r="J35" s="299"/>
      <c r="K35" s="300"/>
      <c r="L35" s="307"/>
      <c r="M35" s="308"/>
      <c r="N35" s="308"/>
      <c r="O35" s="309"/>
    </row>
    <row r="36" spans="1:17" ht="9" customHeight="1">
      <c r="A36" s="1"/>
      <c r="B36" s="1"/>
      <c r="C36" s="9"/>
      <c r="D36" s="1"/>
      <c r="E36" s="1"/>
      <c r="F36" s="297"/>
      <c r="G36" s="301"/>
      <c r="H36" s="302"/>
      <c r="I36" s="302"/>
      <c r="J36" s="302"/>
      <c r="K36" s="303"/>
      <c r="L36" s="310"/>
      <c r="M36" s="311"/>
      <c r="N36" s="311"/>
      <c r="O36" s="312"/>
      <c r="P36" s="1"/>
      <c r="Q36" s="1"/>
    </row>
    <row r="37" spans="1:17" ht="48.75" customHeight="1">
      <c r="A37" s="1"/>
      <c r="B37" s="1"/>
      <c r="C37" s="1"/>
      <c r="D37" s="1"/>
      <c r="E37" s="1"/>
      <c r="F37" s="297"/>
      <c r="G37" s="304"/>
      <c r="H37" s="305"/>
      <c r="I37" s="305"/>
      <c r="J37" s="305"/>
      <c r="K37" s="306"/>
      <c r="L37" s="313"/>
      <c r="M37" s="314"/>
      <c r="N37" s="314"/>
      <c r="O37" s="315"/>
      <c r="P37" s="1"/>
      <c r="Q37" s="1"/>
    </row>
    <row r="38" spans="1:17">
      <c r="A38" s="1"/>
      <c r="B38" s="1"/>
      <c r="C38" s="1"/>
      <c r="D38" s="1"/>
      <c r="E38" s="1"/>
      <c r="F38" s="297" t="s">
        <v>54</v>
      </c>
      <c r="G38" s="298"/>
      <c r="H38" s="299"/>
      <c r="I38" s="299"/>
      <c r="J38" s="299"/>
      <c r="K38" s="300"/>
      <c r="L38" s="316"/>
      <c r="M38" s="316"/>
      <c r="N38" s="316"/>
      <c r="O38" s="316"/>
      <c r="P38" s="1"/>
      <c r="Q38" s="1"/>
    </row>
    <row r="39" spans="1:17" ht="22.5" customHeight="1">
      <c r="A39" s="1"/>
      <c r="B39" s="1"/>
      <c r="C39" s="1"/>
      <c r="D39" s="1"/>
      <c r="E39" s="1"/>
      <c r="F39" s="297"/>
      <c r="G39" s="301"/>
      <c r="H39" s="302"/>
      <c r="I39" s="302"/>
      <c r="J39" s="302"/>
      <c r="K39" s="303"/>
      <c r="L39" s="316"/>
      <c r="M39" s="316"/>
      <c r="N39" s="316"/>
      <c r="O39" s="316"/>
      <c r="P39" s="1"/>
      <c r="Q39" s="1"/>
    </row>
    <row r="40" spans="1:17" ht="15" customHeight="1">
      <c r="A40" s="1"/>
      <c r="B40" s="1"/>
      <c r="C40" s="1"/>
      <c r="D40" s="1"/>
      <c r="E40" s="1"/>
      <c r="F40" s="297"/>
      <c r="G40" s="304"/>
      <c r="H40" s="305"/>
      <c r="I40" s="305"/>
      <c r="J40" s="305"/>
      <c r="K40" s="306"/>
      <c r="L40" s="316"/>
      <c r="M40" s="316"/>
      <c r="N40" s="316"/>
      <c r="O40" s="316"/>
      <c r="P40" s="1"/>
      <c r="Q40" s="1"/>
    </row>
    <row r="41" spans="1:17">
      <c r="A41" s="1"/>
      <c r="B41" s="1"/>
      <c r="C41" s="1"/>
      <c r="D41" s="1"/>
      <c r="E41" s="1"/>
      <c r="F41" s="297" t="s">
        <v>55</v>
      </c>
      <c r="G41" s="298"/>
      <c r="H41" s="317"/>
      <c r="I41" s="317"/>
      <c r="J41" s="317"/>
      <c r="K41" s="318"/>
      <c r="L41" s="298"/>
      <c r="M41" s="317"/>
      <c r="N41" s="317"/>
      <c r="O41" s="318"/>
      <c r="P41" s="1"/>
      <c r="Q41" s="1"/>
    </row>
    <row r="42" spans="1:17">
      <c r="A42" s="1"/>
      <c r="B42" s="1"/>
      <c r="C42" s="1"/>
      <c r="D42" s="1"/>
      <c r="E42" s="1"/>
      <c r="F42" s="297"/>
      <c r="G42" s="319"/>
      <c r="H42" s="320"/>
      <c r="I42" s="320"/>
      <c r="J42" s="320"/>
      <c r="K42" s="321"/>
      <c r="L42" s="319"/>
      <c r="M42" s="320"/>
      <c r="N42" s="320"/>
      <c r="O42" s="321"/>
      <c r="P42" s="1"/>
      <c r="Q42" s="1"/>
    </row>
    <row r="43" spans="1:17" ht="27.75" customHeight="1">
      <c r="A43" s="1"/>
      <c r="B43" s="1"/>
      <c r="C43" s="1"/>
      <c r="D43" s="1"/>
      <c r="E43" s="1"/>
      <c r="F43" s="297"/>
      <c r="G43" s="322"/>
      <c r="H43" s="323"/>
      <c r="I43" s="323"/>
      <c r="J43" s="323"/>
      <c r="K43" s="324"/>
      <c r="L43" s="322"/>
      <c r="M43" s="323"/>
      <c r="N43" s="323"/>
      <c r="O43" s="324"/>
      <c r="P43" s="1"/>
      <c r="Q43" s="1"/>
    </row>
    <row r="44" spans="1:17">
      <c r="A44" s="1"/>
      <c r="B44" s="1"/>
      <c r="C44" s="1"/>
      <c r="D44" s="1"/>
      <c r="E44" s="1"/>
      <c r="F44" s="297" t="s">
        <v>50</v>
      </c>
      <c r="G44" s="298"/>
      <c r="H44" s="317"/>
      <c r="I44" s="317"/>
      <c r="J44" s="317"/>
      <c r="K44" s="318"/>
      <c r="L44" s="325"/>
      <c r="M44" s="326"/>
      <c r="N44" s="326"/>
      <c r="O44" s="326"/>
      <c r="P44" s="1"/>
      <c r="Q44" s="1"/>
    </row>
    <row r="45" spans="1:17">
      <c r="A45" s="1"/>
      <c r="B45" s="1"/>
      <c r="C45" s="1"/>
      <c r="D45" s="1"/>
      <c r="E45" s="1"/>
      <c r="F45" s="297"/>
      <c r="G45" s="319"/>
      <c r="H45" s="320"/>
      <c r="I45" s="320"/>
      <c r="J45" s="320"/>
      <c r="K45" s="321"/>
      <c r="L45" s="326"/>
      <c r="M45" s="326"/>
      <c r="N45" s="326"/>
      <c r="O45" s="326"/>
      <c r="P45" s="1"/>
      <c r="Q45" s="1"/>
    </row>
    <row r="46" spans="1:17">
      <c r="A46" s="1"/>
      <c r="B46" s="1"/>
      <c r="C46" s="1"/>
      <c r="D46" s="1"/>
      <c r="E46" s="1"/>
      <c r="F46" s="297"/>
      <c r="G46" s="322"/>
      <c r="H46" s="323"/>
      <c r="I46" s="323"/>
      <c r="J46" s="323"/>
      <c r="K46" s="324"/>
      <c r="L46" s="326"/>
      <c r="M46" s="326"/>
      <c r="N46" s="326"/>
      <c r="O46" s="326"/>
      <c r="P46" s="1"/>
      <c r="Q46" s="1"/>
    </row>
    <row r="47" spans="1:17">
      <c r="A47" s="1"/>
      <c r="B47" s="1"/>
      <c r="C47" s="1"/>
      <c r="D47" s="1"/>
      <c r="E47" s="1"/>
      <c r="F47" s="297" t="s">
        <v>56</v>
      </c>
      <c r="G47" s="334"/>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34"/>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ht="30" customHeight="1">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167" t="s">
        <v>31</v>
      </c>
      <c r="G56" s="167" t="s">
        <v>30</v>
      </c>
      <c r="H56" s="40" t="s">
        <v>32</v>
      </c>
      <c r="I56" s="40" t="s">
        <v>32</v>
      </c>
      <c r="J56" s="40" t="s">
        <v>31</v>
      </c>
      <c r="K56" s="40" t="s">
        <v>33</v>
      </c>
      <c r="L56" s="167" t="s">
        <v>34</v>
      </c>
      <c r="M56" s="167" t="s">
        <v>35</v>
      </c>
      <c r="N56" s="167" t="s">
        <v>36</v>
      </c>
      <c r="O56" s="333"/>
      <c r="P56" s="1"/>
      <c r="Q56" s="1"/>
    </row>
    <row r="57" spans="1:17" s="46" customFormat="1" ht="21" customHeight="1">
      <c r="B57" s="82"/>
      <c r="C57" s="83"/>
      <c r="D57" s="84"/>
      <c r="E57" s="83"/>
      <c r="F57" s="170"/>
      <c r="G57" s="170"/>
      <c r="H57" s="85"/>
      <c r="I57" s="85"/>
      <c r="J57" s="85"/>
      <c r="K57" s="85"/>
      <c r="L57" s="170"/>
      <c r="M57" s="170"/>
      <c r="N57" s="170"/>
      <c r="O57" s="81">
        <f>COUNTA(C57:N57)</f>
        <v>0</v>
      </c>
      <c r="P57" s="47"/>
      <c r="Q57" s="47"/>
    </row>
    <row r="58" spans="1:17" s="46" customFormat="1" ht="20.25" customHeight="1">
      <c r="B58" s="82"/>
      <c r="C58" s="83"/>
      <c r="D58" s="84"/>
      <c r="E58" s="83"/>
      <c r="F58" s="170"/>
      <c r="G58" s="170"/>
      <c r="H58" s="85"/>
      <c r="I58" s="85"/>
      <c r="J58" s="85"/>
      <c r="K58" s="85"/>
      <c r="L58" s="170"/>
      <c r="M58" s="170"/>
      <c r="N58" s="170"/>
      <c r="O58" s="81">
        <f>COUNTA(C58:N58)</f>
        <v>0</v>
      </c>
      <c r="P58" s="47"/>
      <c r="Q58" s="47"/>
    </row>
    <row r="59" spans="1:17" s="46" customFormat="1" ht="20.25" customHeight="1">
      <c r="B59" s="82"/>
      <c r="C59" s="83"/>
      <c r="D59" s="84"/>
      <c r="E59" s="83"/>
      <c r="F59" s="170"/>
      <c r="G59" s="170"/>
      <c r="H59" s="85"/>
      <c r="I59" s="85"/>
      <c r="J59" s="85"/>
      <c r="K59" s="85"/>
      <c r="L59" s="170"/>
      <c r="M59" s="170"/>
      <c r="N59" s="170"/>
      <c r="O59" s="81"/>
      <c r="P59" s="47"/>
      <c r="Q59" s="47"/>
    </row>
    <row r="60" spans="1:17" s="46" customFormat="1" ht="19.5" customHeight="1">
      <c r="B60" s="82"/>
      <c r="C60" s="83"/>
      <c r="D60" s="84"/>
      <c r="E60" s="83"/>
      <c r="F60" s="170"/>
      <c r="G60" s="170"/>
      <c r="H60" s="85"/>
      <c r="I60" s="85"/>
      <c r="J60" s="85"/>
      <c r="K60" s="85"/>
      <c r="L60" s="170"/>
      <c r="M60" s="170"/>
      <c r="N60" s="170"/>
      <c r="O60" s="81"/>
      <c r="P60" s="47"/>
      <c r="Q60" s="47"/>
    </row>
    <row r="61" spans="1:17" s="46" customFormat="1" ht="21" customHeight="1">
      <c r="B61" s="82"/>
      <c r="C61" s="83"/>
      <c r="D61" s="84"/>
      <c r="E61" s="83"/>
      <c r="F61" s="170"/>
      <c r="G61" s="170"/>
      <c r="H61" s="85"/>
      <c r="I61" s="85"/>
      <c r="J61" s="85"/>
      <c r="K61" s="85"/>
      <c r="L61" s="170"/>
      <c r="M61" s="170"/>
      <c r="N61" s="170"/>
      <c r="O61" s="81"/>
      <c r="P61" s="47"/>
      <c r="Q61" s="47"/>
    </row>
    <row r="62" spans="1:17" s="46" customFormat="1" ht="18" customHeight="1">
      <c r="B62" s="82"/>
      <c r="C62" s="83"/>
      <c r="D62" s="84"/>
      <c r="E62" s="83"/>
      <c r="F62" s="170"/>
      <c r="G62" s="170"/>
      <c r="H62" s="85"/>
      <c r="I62" s="85"/>
      <c r="J62" s="85"/>
      <c r="K62" s="85"/>
      <c r="L62" s="170"/>
      <c r="M62" s="170"/>
      <c r="N62" s="170"/>
      <c r="O62" s="81"/>
      <c r="P62" s="47"/>
      <c r="Q62" s="47"/>
    </row>
    <row r="63" spans="1:17" s="46" customFormat="1" ht="23.25" customHeight="1">
      <c r="B63" s="82"/>
      <c r="C63" s="83"/>
      <c r="D63" s="84"/>
      <c r="E63" s="83"/>
      <c r="F63" s="170"/>
      <c r="G63" s="170"/>
      <c r="H63" s="85"/>
      <c r="I63" s="85"/>
      <c r="J63" s="85"/>
      <c r="K63" s="85"/>
      <c r="L63" s="170"/>
      <c r="M63" s="170"/>
      <c r="N63" s="170"/>
      <c r="O63" s="81"/>
      <c r="P63" s="47"/>
      <c r="Q63" s="47"/>
    </row>
    <row r="64" spans="1:17" s="46" customFormat="1" ht="27" customHeight="1">
      <c r="B64" s="82"/>
      <c r="C64" s="83"/>
      <c r="D64" s="84"/>
      <c r="E64" s="83"/>
      <c r="F64" s="170"/>
      <c r="G64" s="170"/>
      <c r="H64" s="85"/>
      <c r="I64" s="85"/>
      <c r="J64" s="85"/>
      <c r="K64" s="85"/>
      <c r="L64" s="170"/>
      <c r="M64" s="170"/>
      <c r="N64" s="170"/>
      <c r="O64" s="81"/>
      <c r="P64" s="47"/>
      <c r="Q64" s="47"/>
    </row>
    <row r="65" spans="2:18" s="46" customFormat="1" ht="21" customHeight="1">
      <c r="B65" s="82"/>
      <c r="C65" s="83"/>
      <c r="D65" s="84"/>
      <c r="E65" s="83"/>
      <c r="F65" s="170"/>
      <c r="G65" s="170"/>
      <c r="H65" s="85"/>
      <c r="I65" s="85"/>
      <c r="J65" s="85"/>
      <c r="K65" s="85"/>
      <c r="L65" s="170"/>
      <c r="M65" s="170"/>
      <c r="N65" s="170"/>
      <c r="O65" s="81"/>
      <c r="P65" s="47"/>
      <c r="Q65" s="47"/>
    </row>
    <row r="66" spans="2:18" s="46" customFormat="1">
      <c r="B66" s="82"/>
      <c r="C66" s="83"/>
      <c r="D66" s="84"/>
      <c r="E66" s="83"/>
      <c r="F66" s="170"/>
      <c r="G66" s="170"/>
      <c r="H66" s="85"/>
      <c r="I66" s="85"/>
      <c r="J66" s="85"/>
      <c r="K66" s="85"/>
      <c r="L66" s="170"/>
      <c r="M66" s="170"/>
      <c r="N66" s="170"/>
      <c r="O66" s="81"/>
      <c r="P66" s="47"/>
      <c r="Q66" s="47"/>
    </row>
    <row r="67" spans="2:18" s="46" customFormat="1">
      <c r="B67" s="82"/>
      <c r="C67" s="83"/>
      <c r="D67" s="84"/>
      <c r="E67" s="83"/>
      <c r="F67" s="170"/>
      <c r="G67" s="170"/>
      <c r="H67" s="85"/>
      <c r="I67" s="85"/>
      <c r="J67" s="85"/>
      <c r="K67" s="85"/>
      <c r="L67" s="170"/>
      <c r="M67" s="170"/>
      <c r="N67" s="170"/>
      <c r="O67" s="81"/>
      <c r="P67" s="47"/>
      <c r="Q67" s="47"/>
    </row>
    <row r="68" spans="2:18" s="46" customFormat="1">
      <c r="B68" s="82"/>
      <c r="C68" s="83"/>
      <c r="D68" s="84"/>
      <c r="E68" s="83"/>
      <c r="F68" s="170"/>
      <c r="G68" s="170"/>
      <c r="H68" s="85"/>
      <c r="I68" s="85"/>
      <c r="J68" s="85"/>
      <c r="K68" s="85"/>
      <c r="L68" s="170"/>
      <c r="M68" s="170"/>
      <c r="N68" s="170"/>
      <c r="O68" s="81"/>
      <c r="P68" s="47"/>
      <c r="Q68" s="47"/>
    </row>
    <row r="69" spans="2:18" s="46" customFormat="1">
      <c r="B69" s="82"/>
      <c r="C69" s="83"/>
      <c r="D69" s="84"/>
      <c r="E69" s="83"/>
      <c r="F69" s="170"/>
      <c r="G69" s="170"/>
      <c r="H69" s="85"/>
      <c r="I69" s="85"/>
      <c r="J69" s="85"/>
      <c r="K69" s="85"/>
      <c r="L69" s="170"/>
      <c r="M69" s="170"/>
      <c r="N69" s="170"/>
      <c r="O69" s="81"/>
      <c r="P69" s="47"/>
      <c r="Q69" s="47"/>
    </row>
    <row r="70" spans="2:18" s="46" customFormat="1">
      <c r="B70" s="82"/>
      <c r="C70" s="83"/>
      <c r="D70" s="84"/>
      <c r="E70" s="83"/>
      <c r="F70" s="170"/>
      <c r="G70" s="170"/>
      <c r="H70" s="85"/>
      <c r="I70" s="85"/>
      <c r="J70" s="85"/>
      <c r="K70" s="85"/>
      <c r="L70" s="170"/>
      <c r="M70" s="170"/>
      <c r="N70" s="170"/>
      <c r="O70" s="81"/>
      <c r="P70" s="47"/>
      <c r="Q70" s="47"/>
    </row>
    <row r="71" spans="2:18" s="46" customFormat="1">
      <c r="B71" s="82"/>
      <c r="C71" s="83"/>
      <c r="D71" s="84"/>
      <c r="E71" s="83"/>
      <c r="F71" s="170"/>
      <c r="G71" s="170"/>
      <c r="H71" s="85"/>
      <c r="I71" s="85"/>
      <c r="J71" s="85"/>
      <c r="K71" s="85"/>
      <c r="L71" s="170"/>
      <c r="M71" s="170"/>
      <c r="N71" s="170"/>
      <c r="O71" s="81"/>
      <c r="P71" s="47"/>
      <c r="Q71" s="47"/>
    </row>
    <row r="72" spans="2:18" s="46" customFormat="1">
      <c r="B72" s="82"/>
      <c r="C72" s="83"/>
      <c r="D72" s="84"/>
      <c r="E72" s="83"/>
      <c r="F72" s="170"/>
      <c r="G72" s="170"/>
      <c r="H72" s="85"/>
      <c r="I72" s="85"/>
      <c r="J72" s="85"/>
      <c r="K72" s="85"/>
      <c r="L72" s="170"/>
      <c r="M72" s="170"/>
      <c r="N72" s="170"/>
      <c r="O72" s="81"/>
      <c r="P72" s="47"/>
      <c r="Q72" s="47"/>
    </row>
    <row r="73" spans="2:18" s="46" customFormat="1">
      <c r="B73" s="82"/>
      <c r="C73" s="83"/>
      <c r="D73" s="84"/>
      <c r="E73" s="83"/>
      <c r="F73" s="170"/>
      <c r="G73" s="170"/>
      <c r="H73" s="85"/>
      <c r="I73" s="85"/>
      <c r="J73" s="85"/>
      <c r="K73" s="85"/>
      <c r="L73" s="170"/>
      <c r="M73" s="170"/>
      <c r="N73" s="170"/>
      <c r="O73" s="81"/>
      <c r="P73" s="47"/>
      <c r="Q73" s="47"/>
    </row>
    <row r="74" spans="2:18" s="46" customFormat="1">
      <c r="B74" s="82"/>
      <c r="C74" s="83"/>
      <c r="D74" s="84"/>
      <c r="E74" s="83"/>
      <c r="F74" s="170"/>
      <c r="G74" s="170"/>
      <c r="H74" s="85"/>
      <c r="I74" s="85"/>
      <c r="J74" s="85"/>
      <c r="K74" s="85"/>
      <c r="L74" s="170"/>
      <c r="M74" s="170"/>
      <c r="N74" s="170"/>
      <c r="O74" s="81"/>
      <c r="P74" s="47"/>
      <c r="Q74" s="47"/>
    </row>
    <row r="75" spans="2:18" s="46" customFormat="1">
      <c r="B75" s="82"/>
      <c r="C75" s="83"/>
      <c r="D75" s="84"/>
      <c r="E75" s="83"/>
      <c r="F75" s="170"/>
      <c r="G75" s="170"/>
      <c r="H75" s="85"/>
      <c r="I75" s="85"/>
      <c r="J75" s="85"/>
      <c r="K75" s="85"/>
      <c r="L75" s="170"/>
      <c r="M75" s="170"/>
      <c r="N75" s="170"/>
      <c r="O75" s="81"/>
      <c r="P75" s="47"/>
      <c r="Q75" s="47"/>
    </row>
    <row r="76" spans="2:18" s="46" customFormat="1">
      <c r="B76" s="82"/>
      <c r="C76" s="83"/>
      <c r="D76" s="84"/>
      <c r="E76" s="83"/>
      <c r="F76" s="170"/>
      <c r="G76" s="170"/>
      <c r="H76" s="85"/>
      <c r="I76" s="85"/>
      <c r="J76" s="85"/>
      <c r="K76" s="85"/>
      <c r="L76" s="170"/>
      <c r="M76" s="170"/>
      <c r="N76" s="170"/>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55:B56"/>
    <mergeCell ref="C55:N55"/>
    <mergeCell ref="O55:O56"/>
    <mergeCell ref="F47:F49"/>
    <mergeCell ref="G47:K49"/>
    <mergeCell ref="L47:O49"/>
    <mergeCell ref="F50:F52"/>
    <mergeCell ref="G50:K52"/>
    <mergeCell ref="L50:O52"/>
    <mergeCell ref="F41:F43"/>
    <mergeCell ref="G41:K43"/>
    <mergeCell ref="L41:O43"/>
    <mergeCell ref="F44:F46"/>
    <mergeCell ref="G44:K46"/>
    <mergeCell ref="L44:O46"/>
    <mergeCell ref="L34:O34"/>
    <mergeCell ref="F35:F37"/>
    <mergeCell ref="G35:K37"/>
    <mergeCell ref="L35:O37"/>
    <mergeCell ref="F38:F40"/>
    <mergeCell ref="G38:K40"/>
    <mergeCell ref="L38:O40"/>
    <mergeCell ref="J18:K19"/>
    <mergeCell ref="J20:K20"/>
    <mergeCell ref="B22:H22"/>
    <mergeCell ref="B24:H24"/>
    <mergeCell ref="B30:H30"/>
    <mergeCell ref="B34:E34"/>
    <mergeCell ref="G34:I34"/>
    <mergeCell ref="B17:H17"/>
    <mergeCell ref="B18:B19"/>
    <mergeCell ref="C18:C19"/>
    <mergeCell ref="D18:G18"/>
    <mergeCell ref="H18:H19"/>
    <mergeCell ref="I18:I19"/>
    <mergeCell ref="C11:D11"/>
    <mergeCell ref="F11:O11"/>
    <mergeCell ref="C13:D13"/>
    <mergeCell ref="F13:O13"/>
    <mergeCell ref="C15:D15"/>
    <mergeCell ref="F15:O15"/>
    <mergeCell ref="C5:D5"/>
    <mergeCell ref="F5:O5"/>
    <mergeCell ref="C7:D7"/>
    <mergeCell ref="F7:O7"/>
    <mergeCell ref="C9:D9"/>
    <mergeCell ref="F9:O9"/>
    <mergeCell ref="B1:B3"/>
    <mergeCell ref="C1:L1"/>
    <mergeCell ref="M1:O1"/>
    <mergeCell ref="C2:L2"/>
    <mergeCell ref="M2:O2"/>
    <mergeCell ref="C3:L3"/>
    <mergeCell ref="M3:O3"/>
  </mergeCells>
  <conditionalFormatting sqref="C28:H28">
    <cfRule type="expression" dxfId="71" priority="1">
      <formula>"($C$31&gt;0.9)"</formula>
    </cfRule>
    <cfRule type="cellIs" dxfId="70" priority="2" operator="between">
      <formula>"$C$31=0.6"</formula>
      <formula>"$C$31=0.89"</formula>
    </cfRule>
    <cfRule type="expression" dxfId="69"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5" orientation="landscape" r:id="rId1"/>
  <headerFooter alignWithMargins="0">
    <oddFooter>&amp;CPàgina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sheetPr codeName="Hoja6"/>
  <dimension ref="A1:T84"/>
  <sheetViews>
    <sheetView view="pageBreakPreview" zoomScale="80" zoomScaleNormal="100" zoomScaleSheetLayoutView="80" workbookViewId="0">
      <selection activeCell="C5" sqref="C5:D5"/>
    </sheetView>
  </sheetViews>
  <sheetFormatPr baseColWidth="10" defaultRowHeight="12.75"/>
  <cols>
    <col min="1" max="1" width="4.140625" style="2" customWidth="1"/>
    <col min="2" max="2" width="29.85546875" style="2" customWidth="1"/>
    <col min="3" max="3" width="15.85546875" style="2" customWidth="1"/>
    <col min="4" max="4" width="17" style="2" customWidth="1"/>
    <col min="5" max="5" width="23.5703125" style="2" customWidth="1"/>
    <col min="6" max="6" width="15.28515625" style="2" customWidth="1"/>
    <col min="7" max="7" width="21.85546875" style="2" customWidth="1"/>
    <col min="8" max="8" width="16.7109375" style="2" customWidth="1"/>
    <col min="9" max="9" width="16.140625" style="2" customWidth="1"/>
    <col min="10" max="10" width="11.42578125" style="2"/>
    <col min="11" max="11" width="8.28515625" style="2" customWidth="1"/>
    <col min="12" max="12" width="8.42578125" style="2" customWidth="1"/>
    <col min="13" max="13" width="10.7109375" style="2" customWidth="1"/>
    <col min="14" max="14" width="11.140625" style="2" bestFit="1" customWidth="1"/>
    <col min="15" max="15" width="10.42578125" style="2" customWidth="1"/>
    <col min="16" max="16384" width="11.42578125" style="2"/>
  </cols>
  <sheetData>
    <row r="1" spans="1:20" ht="36.75" customHeight="1">
      <c r="A1" s="1"/>
      <c r="B1" s="248"/>
      <c r="C1" s="249" t="s">
        <v>70</v>
      </c>
      <c r="D1" s="249"/>
      <c r="E1" s="249"/>
      <c r="F1" s="249"/>
      <c r="G1" s="249"/>
      <c r="H1" s="249"/>
      <c r="I1" s="249"/>
      <c r="J1" s="249"/>
      <c r="K1" s="249"/>
      <c r="L1" s="250"/>
      <c r="M1" s="251" t="s">
        <v>47</v>
      </c>
      <c r="N1" s="252"/>
      <c r="O1" s="253"/>
      <c r="Q1" s="1"/>
    </row>
    <row r="2" spans="1:20" ht="27" customHeight="1" thickBot="1">
      <c r="A2" s="1"/>
      <c r="B2" s="248"/>
      <c r="C2" s="254" t="s">
        <v>71</v>
      </c>
      <c r="D2" s="254"/>
      <c r="E2" s="254"/>
      <c r="F2" s="254"/>
      <c r="G2" s="254"/>
      <c r="H2" s="254"/>
      <c r="I2" s="254"/>
      <c r="J2" s="254"/>
      <c r="K2" s="254"/>
      <c r="L2" s="255"/>
      <c r="M2" s="256" t="s">
        <v>69</v>
      </c>
      <c r="N2" s="257"/>
      <c r="O2" s="258"/>
      <c r="Q2" s="1"/>
    </row>
    <row r="3" spans="1:20" ht="34.5" customHeight="1" thickBot="1">
      <c r="A3" s="1"/>
      <c r="B3" s="248"/>
      <c r="C3" s="254" t="s">
        <v>48</v>
      </c>
      <c r="D3" s="259"/>
      <c r="E3" s="259"/>
      <c r="F3" s="259"/>
      <c r="G3" s="259"/>
      <c r="H3" s="259"/>
      <c r="I3" s="259"/>
      <c r="J3" s="259"/>
      <c r="K3" s="259"/>
      <c r="L3" s="260"/>
      <c r="M3" s="261" t="s">
        <v>1</v>
      </c>
      <c r="N3" s="262"/>
      <c r="O3" s="263"/>
      <c r="Q3" s="1"/>
    </row>
    <row r="4" spans="1:20" ht="15" customHeight="1">
      <c r="A4" s="1"/>
      <c r="B4" s="10"/>
      <c r="C4" s="90"/>
      <c r="D4" s="90"/>
      <c r="E4" s="90"/>
      <c r="F4" s="90"/>
      <c r="G4" s="90"/>
      <c r="H4" s="90"/>
      <c r="I4" s="90"/>
      <c r="J4" s="90"/>
      <c r="K4" s="90"/>
      <c r="L4" s="90"/>
      <c r="M4" s="25"/>
      <c r="N4" s="25"/>
      <c r="Q4" s="1"/>
    </row>
    <row r="5" spans="1:20" ht="33" customHeight="1">
      <c r="A5" s="1"/>
      <c r="B5" s="30" t="s">
        <v>9</v>
      </c>
      <c r="C5" s="264">
        <v>2015</v>
      </c>
      <c r="D5" s="265"/>
      <c r="E5" s="26" t="s">
        <v>10</v>
      </c>
      <c r="F5" s="266" t="s">
        <v>74</v>
      </c>
      <c r="G5" s="267"/>
      <c r="H5" s="267"/>
      <c r="I5" s="267"/>
      <c r="J5" s="267"/>
      <c r="K5" s="267"/>
      <c r="L5" s="267"/>
      <c r="M5" s="267"/>
      <c r="N5" s="267"/>
      <c r="O5" s="268"/>
      <c r="P5" s="12"/>
      <c r="Q5" s="11"/>
      <c r="R5" s="11"/>
      <c r="S5" s="11"/>
      <c r="T5" s="1"/>
    </row>
    <row r="6" spans="1:20" s="1" customFormat="1" ht="6" customHeight="1">
      <c r="B6" s="20"/>
      <c r="C6" s="50"/>
      <c r="D6" s="50"/>
      <c r="E6" s="5"/>
      <c r="F6" s="48"/>
      <c r="G6" s="48"/>
      <c r="H6" s="48"/>
      <c r="I6" s="48"/>
      <c r="J6" s="48"/>
      <c r="K6" s="48"/>
      <c r="L6" s="48"/>
      <c r="M6" s="48"/>
      <c r="N6" s="48"/>
      <c r="O6" s="11"/>
      <c r="P6" s="11"/>
      <c r="Q6" s="11"/>
      <c r="R6" s="11"/>
      <c r="S6" s="11"/>
    </row>
    <row r="7" spans="1:20" ht="36.75" customHeight="1">
      <c r="A7" s="1"/>
      <c r="B7" s="77" t="s">
        <v>64</v>
      </c>
      <c r="C7" s="266" t="s">
        <v>73</v>
      </c>
      <c r="D7" s="268"/>
      <c r="E7" s="26" t="s">
        <v>12</v>
      </c>
      <c r="F7" s="264" t="s">
        <v>105</v>
      </c>
      <c r="G7" s="269"/>
      <c r="H7" s="269"/>
      <c r="I7" s="269"/>
      <c r="J7" s="269"/>
      <c r="K7" s="269"/>
      <c r="L7" s="269"/>
      <c r="M7" s="269"/>
      <c r="N7" s="269"/>
      <c r="O7" s="270"/>
      <c r="P7" s="13"/>
      <c r="Q7" s="13"/>
      <c r="R7" s="13"/>
      <c r="S7" s="13"/>
      <c r="T7" s="1"/>
    </row>
    <row r="8" spans="1:20" ht="6" customHeight="1">
      <c r="A8" s="1"/>
      <c r="B8" s="20"/>
      <c r="C8" s="50"/>
      <c r="D8" s="50"/>
      <c r="E8" s="5"/>
      <c r="F8" s="48"/>
      <c r="G8" s="48"/>
      <c r="H8" s="48"/>
      <c r="I8" s="48"/>
      <c r="J8" s="48"/>
      <c r="K8" s="48"/>
      <c r="L8" s="48"/>
      <c r="M8" s="48"/>
      <c r="N8" s="48"/>
      <c r="O8" s="11"/>
      <c r="P8" s="11"/>
      <c r="Q8" s="11"/>
      <c r="R8" s="11"/>
      <c r="S8" s="11"/>
      <c r="T8" s="1"/>
    </row>
    <row r="9" spans="1:20" ht="43.5" customHeight="1">
      <c r="A9" s="1"/>
      <c r="B9" s="30" t="s">
        <v>13</v>
      </c>
      <c r="C9" s="266" t="s">
        <v>75</v>
      </c>
      <c r="D9" s="268"/>
      <c r="E9" s="26" t="s">
        <v>65</v>
      </c>
      <c r="F9" s="266" t="s">
        <v>102</v>
      </c>
      <c r="G9" s="267"/>
      <c r="H9" s="267"/>
      <c r="I9" s="267"/>
      <c r="J9" s="267"/>
      <c r="K9" s="267"/>
      <c r="L9" s="267"/>
      <c r="M9" s="267"/>
      <c r="N9" s="267"/>
      <c r="O9" s="268"/>
      <c r="P9" s="12"/>
      <c r="Q9" s="12"/>
      <c r="R9" s="12"/>
      <c r="S9" s="12"/>
      <c r="T9" s="1"/>
    </row>
    <row r="10" spans="1:20" ht="10.5" customHeight="1">
      <c r="A10" s="1"/>
      <c r="B10" s="20"/>
      <c r="C10" s="50"/>
      <c r="D10" s="50"/>
      <c r="E10" s="5"/>
      <c r="F10" s="48"/>
      <c r="G10" s="48"/>
      <c r="H10" s="48"/>
      <c r="I10" s="48"/>
      <c r="J10" s="48"/>
      <c r="K10" s="48"/>
      <c r="L10" s="48"/>
      <c r="M10" s="48"/>
      <c r="N10" s="48"/>
      <c r="O10" s="11"/>
      <c r="P10" s="11"/>
      <c r="Q10" s="11"/>
      <c r="R10" s="11"/>
      <c r="S10" s="11"/>
      <c r="T10" s="1"/>
    </row>
    <row r="11" spans="1:20" ht="54" customHeight="1">
      <c r="A11" s="1"/>
      <c r="B11" s="31" t="s">
        <v>15</v>
      </c>
      <c r="C11" s="266" t="s">
        <v>101</v>
      </c>
      <c r="D11" s="268"/>
      <c r="E11" s="26" t="s">
        <v>66</v>
      </c>
      <c r="F11" s="271" t="s">
        <v>103</v>
      </c>
      <c r="G11" s="271"/>
      <c r="H11" s="271"/>
      <c r="I11" s="271"/>
      <c r="J11" s="271"/>
      <c r="K11" s="271"/>
      <c r="L11" s="271"/>
      <c r="M11" s="271"/>
      <c r="N11" s="271"/>
      <c r="O11" s="271"/>
      <c r="P11" s="13"/>
      <c r="Q11" s="13"/>
      <c r="R11" s="13"/>
      <c r="S11" s="13"/>
      <c r="T11" s="1"/>
    </row>
    <row r="12" spans="1:20" ht="6.75" customHeight="1">
      <c r="A12" s="1"/>
      <c r="B12" s="21"/>
      <c r="C12" s="50"/>
      <c r="D12" s="50"/>
      <c r="E12" s="19"/>
      <c r="F12" s="48"/>
      <c r="G12" s="48"/>
      <c r="H12" s="48"/>
      <c r="I12" s="48"/>
      <c r="J12" s="48"/>
      <c r="K12" s="48"/>
      <c r="L12" s="48"/>
      <c r="M12" s="48"/>
      <c r="N12" s="48"/>
      <c r="O12" s="11"/>
      <c r="P12" s="11"/>
      <c r="Q12" s="11"/>
      <c r="R12" s="11"/>
      <c r="S12" s="11"/>
      <c r="T12" s="1"/>
    </row>
    <row r="13" spans="1:20" ht="51.75" customHeight="1">
      <c r="A13" s="1"/>
      <c r="B13" s="31" t="s">
        <v>16</v>
      </c>
      <c r="C13" s="266" t="s">
        <v>202</v>
      </c>
      <c r="D13" s="268"/>
      <c r="E13" s="26" t="s">
        <v>67</v>
      </c>
      <c r="F13" s="272" t="s">
        <v>203</v>
      </c>
      <c r="G13" s="273"/>
      <c r="H13" s="273"/>
      <c r="I13" s="273"/>
      <c r="J13" s="273"/>
      <c r="K13" s="273"/>
      <c r="L13" s="273"/>
      <c r="M13" s="273"/>
      <c r="N13" s="273"/>
      <c r="O13" s="274"/>
      <c r="P13" s="13"/>
      <c r="Q13" s="13"/>
      <c r="R13" s="13"/>
      <c r="S13" s="13"/>
      <c r="T13" s="1"/>
    </row>
    <row r="14" spans="1:20" ht="8.25" customHeight="1">
      <c r="B14" s="22"/>
      <c r="F14" s="49"/>
      <c r="G14" s="49"/>
      <c r="H14" s="49"/>
      <c r="I14" s="49"/>
      <c r="J14" s="49"/>
      <c r="K14" s="49"/>
      <c r="L14" s="49"/>
      <c r="M14" s="49"/>
      <c r="N14" s="49"/>
    </row>
    <row r="15" spans="1:20" ht="51" customHeight="1">
      <c r="B15" s="78" t="s">
        <v>20</v>
      </c>
      <c r="C15" s="275" t="s">
        <v>374</v>
      </c>
      <c r="D15" s="275"/>
      <c r="E15" s="80" t="s">
        <v>68</v>
      </c>
      <c r="F15" s="276" t="s">
        <v>272</v>
      </c>
      <c r="G15" s="277"/>
      <c r="H15" s="277"/>
      <c r="I15" s="277"/>
      <c r="J15" s="277"/>
      <c r="K15" s="277"/>
      <c r="L15" s="277"/>
      <c r="M15" s="277"/>
      <c r="N15" s="277"/>
      <c r="O15" s="278"/>
    </row>
    <row r="16" spans="1:20" ht="24.75" customHeight="1">
      <c r="B16" s="23"/>
      <c r="C16" s="10"/>
      <c r="D16" s="24"/>
      <c r="E16" s="24"/>
      <c r="F16" s="10"/>
    </row>
    <row r="17" spans="2:11" ht="16.5" thickBot="1">
      <c r="B17" s="281" t="s">
        <v>18</v>
      </c>
      <c r="C17" s="281"/>
      <c r="D17" s="281"/>
      <c r="E17" s="281"/>
      <c r="F17" s="281"/>
      <c r="G17" s="281"/>
      <c r="H17" s="281"/>
    </row>
    <row r="18" spans="2:11" ht="12.75" customHeight="1">
      <c r="B18" s="282" t="s">
        <v>19</v>
      </c>
      <c r="C18" s="284" t="s">
        <v>39</v>
      </c>
      <c r="D18" s="286" t="s">
        <v>21</v>
      </c>
      <c r="E18" s="287"/>
      <c r="F18" s="287"/>
      <c r="G18" s="288"/>
      <c r="H18" s="289" t="s">
        <v>41</v>
      </c>
      <c r="I18" s="289" t="s">
        <v>42</v>
      </c>
      <c r="J18" s="291" t="s">
        <v>61</v>
      </c>
      <c r="K18" s="291"/>
    </row>
    <row r="19" spans="2:11" ht="41.25" customHeight="1">
      <c r="B19" s="283"/>
      <c r="C19" s="285"/>
      <c r="D19" s="87" t="s">
        <v>22</v>
      </c>
      <c r="E19" s="29" t="s">
        <v>23</v>
      </c>
      <c r="F19" s="29" t="s">
        <v>24</v>
      </c>
      <c r="G19" s="29" t="s">
        <v>72</v>
      </c>
      <c r="H19" s="290"/>
      <c r="I19" s="290"/>
      <c r="J19" s="291"/>
      <c r="K19" s="291"/>
    </row>
    <row r="20" spans="2:11" ht="126.75" customHeight="1">
      <c r="B20" s="65" t="s">
        <v>361</v>
      </c>
      <c r="C20" s="79">
        <v>1</v>
      </c>
      <c r="D20" s="165" t="s">
        <v>273</v>
      </c>
      <c r="E20" s="67">
        <v>100</v>
      </c>
      <c r="F20" s="67" t="s">
        <v>88</v>
      </c>
      <c r="G20" s="66" t="s">
        <v>204</v>
      </c>
      <c r="H20" s="69"/>
      <c r="I20" s="138"/>
      <c r="J20" s="292">
        <v>1</v>
      </c>
      <c r="K20" s="292"/>
    </row>
    <row r="22" spans="2:11" ht="15.75">
      <c r="B22" s="293" t="s">
        <v>37</v>
      </c>
      <c r="C22" s="293"/>
      <c r="D22" s="293"/>
      <c r="E22" s="293"/>
      <c r="F22" s="293"/>
      <c r="G22" s="293"/>
      <c r="H22" s="293"/>
      <c r="J22" s="2" t="s">
        <v>62</v>
      </c>
    </row>
    <row r="23" spans="2:11">
      <c r="J23" s="2" t="s">
        <v>63</v>
      </c>
    </row>
    <row r="24" spans="2:11" ht="21" customHeight="1" thickBot="1">
      <c r="B24" s="294" t="s">
        <v>58</v>
      </c>
      <c r="C24" s="294"/>
      <c r="D24" s="294"/>
      <c r="E24" s="294"/>
      <c r="F24" s="294"/>
      <c r="G24" s="294"/>
      <c r="H24" s="294"/>
    </row>
    <row r="25" spans="2:11" ht="13.5" thickBot="1">
      <c r="B25" s="53" t="s">
        <v>59</v>
      </c>
      <c r="C25" s="34" t="s">
        <v>2</v>
      </c>
      <c r="D25" s="35" t="s">
        <v>3</v>
      </c>
      <c r="E25" s="35" t="s">
        <v>4</v>
      </c>
      <c r="F25" s="35" t="s">
        <v>5</v>
      </c>
      <c r="G25" s="35" t="s">
        <v>6</v>
      </c>
      <c r="H25" s="36" t="s">
        <v>7</v>
      </c>
    </row>
    <row r="26" spans="2:11" ht="39.75" customHeight="1">
      <c r="B26" s="71" t="s">
        <v>215</v>
      </c>
      <c r="C26" s="62"/>
      <c r="D26" s="63"/>
      <c r="E26" s="63"/>
      <c r="F26" s="63"/>
      <c r="G26" s="63"/>
      <c r="H26" s="64"/>
    </row>
    <row r="27" spans="2:11" ht="51.75" customHeight="1" thickBot="1">
      <c r="B27" s="72" t="s">
        <v>84</v>
      </c>
      <c r="C27" s="14">
        <f>E20</f>
        <v>100</v>
      </c>
      <c r="D27" s="15">
        <f>E20</f>
        <v>100</v>
      </c>
      <c r="E27" s="15">
        <f>E20</f>
        <v>100</v>
      </c>
      <c r="F27" s="15">
        <f>E20</f>
        <v>100</v>
      </c>
      <c r="G27" s="15">
        <f>E20</f>
        <v>100</v>
      </c>
      <c r="H27" s="15">
        <f>E20</f>
        <v>100</v>
      </c>
    </row>
    <row r="28" spans="2:11" ht="29.25" customHeight="1" thickBot="1">
      <c r="B28" s="16"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6"/>
      <c r="C29" s="7" t="e">
        <f>C7=#REF!*1.3</f>
        <v>#REF!</v>
      </c>
      <c r="D29" s="7" t="e">
        <f>#REF!*1.3</f>
        <v>#REF!</v>
      </c>
      <c r="E29" s="7" t="e">
        <f>#REF!*1.3</f>
        <v>#REF!</v>
      </c>
      <c r="F29" s="7" t="e">
        <f>#REF!*1.3</f>
        <v>#REF!</v>
      </c>
      <c r="G29" s="7" t="e">
        <f>#REF!*1.3</f>
        <v>#REF!</v>
      </c>
      <c r="H29" s="7" t="e">
        <f>#REF!*1.3</f>
        <v>#REF!</v>
      </c>
    </row>
    <row r="30" spans="2:11" ht="24.75" customHeight="1" thickBot="1">
      <c r="B30" s="295" t="s">
        <v>57</v>
      </c>
      <c r="C30" s="295"/>
      <c r="D30" s="295"/>
      <c r="E30" s="295"/>
      <c r="F30" s="295"/>
      <c r="G30" s="295"/>
      <c r="H30" s="295"/>
    </row>
    <row r="31" spans="2:11" ht="40.5" customHeight="1" thickBot="1">
      <c r="B31" s="37" t="s">
        <v>44</v>
      </c>
      <c r="C31" s="44"/>
      <c r="D31" s="44"/>
      <c r="E31" s="44"/>
      <c r="F31" s="44"/>
      <c r="G31" s="44"/>
      <c r="H31" s="45"/>
    </row>
    <row r="32" spans="2:11" ht="26.25" thickBot="1">
      <c r="B32" s="37"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279" t="s">
        <v>8</v>
      </c>
      <c r="C34" s="279"/>
      <c r="D34" s="279"/>
      <c r="E34" s="279"/>
      <c r="G34" s="280" t="s">
        <v>52</v>
      </c>
      <c r="H34" s="280"/>
      <c r="I34" s="280"/>
      <c r="J34" s="88"/>
      <c r="K34" s="88"/>
      <c r="L34" s="296" t="s">
        <v>53</v>
      </c>
      <c r="M34" s="296"/>
      <c r="N34" s="296"/>
      <c r="O34" s="296"/>
    </row>
    <row r="35" spans="1:17" ht="12" customHeight="1">
      <c r="A35" s="1"/>
      <c r="B35" s="1"/>
      <c r="C35" s="9"/>
      <c r="D35" s="8"/>
      <c r="E35" s="8"/>
      <c r="F35" s="297" t="s">
        <v>49</v>
      </c>
      <c r="G35" s="298"/>
      <c r="H35" s="299"/>
      <c r="I35" s="299"/>
      <c r="J35" s="299"/>
      <c r="K35" s="300"/>
      <c r="L35" s="307"/>
      <c r="M35" s="308"/>
      <c r="N35" s="308"/>
      <c r="O35" s="309"/>
    </row>
    <row r="36" spans="1:17" ht="9" customHeight="1">
      <c r="A36" s="1"/>
      <c r="B36" s="1"/>
      <c r="C36" s="9"/>
      <c r="D36" s="1"/>
      <c r="E36" s="1"/>
      <c r="F36" s="297"/>
      <c r="G36" s="301"/>
      <c r="H36" s="302"/>
      <c r="I36" s="302"/>
      <c r="J36" s="302"/>
      <c r="K36" s="303"/>
      <c r="L36" s="310"/>
      <c r="M36" s="311"/>
      <c r="N36" s="311"/>
      <c r="O36" s="312"/>
      <c r="P36" s="1"/>
      <c r="Q36" s="1"/>
    </row>
    <row r="37" spans="1:17" ht="29.25" customHeight="1">
      <c r="A37" s="1"/>
      <c r="B37" s="1"/>
      <c r="C37" s="1"/>
      <c r="D37" s="1"/>
      <c r="E37" s="1"/>
      <c r="F37" s="297"/>
      <c r="G37" s="304"/>
      <c r="H37" s="305"/>
      <c r="I37" s="305"/>
      <c r="J37" s="305"/>
      <c r="K37" s="306"/>
      <c r="L37" s="313"/>
      <c r="M37" s="314"/>
      <c r="N37" s="314"/>
      <c r="O37" s="315"/>
      <c r="P37" s="1"/>
      <c r="Q37" s="1"/>
    </row>
    <row r="38" spans="1:17" ht="12.75" customHeight="1">
      <c r="A38" s="1"/>
      <c r="B38" s="1"/>
      <c r="C38" s="1"/>
      <c r="D38" s="1"/>
      <c r="E38" s="1"/>
      <c r="F38" s="297" t="s">
        <v>54</v>
      </c>
      <c r="G38" s="298"/>
      <c r="H38" s="299"/>
      <c r="I38" s="299"/>
      <c r="J38" s="299"/>
      <c r="K38" s="300"/>
      <c r="L38" s="316"/>
      <c r="M38" s="316"/>
      <c r="N38" s="316"/>
      <c r="O38" s="316"/>
      <c r="P38" s="1"/>
      <c r="Q38" s="1"/>
    </row>
    <row r="39" spans="1:17">
      <c r="A39" s="1"/>
      <c r="B39" s="1"/>
      <c r="C39" s="1"/>
      <c r="D39" s="1"/>
      <c r="E39" s="1"/>
      <c r="F39" s="297"/>
      <c r="G39" s="301"/>
      <c r="H39" s="302"/>
      <c r="I39" s="302"/>
      <c r="J39" s="302"/>
      <c r="K39" s="303"/>
      <c r="L39" s="316"/>
      <c r="M39" s="316"/>
      <c r="N39" s="316"/>
      <c r="O39" s="316"/>
      <c r="P39" s="1"/>
      <c r="Q39" s="1"/>
    </row>
    <row r="40" spans="1:17" ht="15" customHeight="1">
      <c r="A40" s="1"/>
      <c r="B40" s="1"/>
      <c r="C40" s="1"/>
      <c r="D40" s="1"/>
      <c r="E40" s="1"/>
      <c r="F40" s="297"/>
      <c r="G40" s="304"/>
      <c r="H40" s="305"/>
      <c r="I40" s="305"/>
      <c r="J40" s="305"/>
      <c r="K40" s="306"/>
      <c r="L40" s="316"/>
      <c r="M40" s="316"/>
      <c r="N40" s="316"/>
      <c r="O40" s="316"/>
      <c r="P40" s="1"/>
      <c r="Q40" s="1"/>
    </row>
    <row r="41" spans="1:17">
      <c r="A41" s="1"/>
      <c r="B41" s="1"/>
      <c r="C41" s="1"/>
      <c r="D41" s="1"/>
      <c r="E41" s="1"/>
      <c r="F41" s="297" t="s">
        <v>55</v>
      </c>
      <c r="G41" s="298"/>
      <c r="H41" s="317"/>
      <c r="I41" s="317"/>
      <c r="J41" s="317"/>
      <c r="K41" s="318"/>
      <c r="L41" s="298"/>
      <c r="M41" s="317"/>
      <c r="N41" s="317"/>
      <c r="O41" s="318"/>
      <c r="P41" s="1"/>
      <c r="Q41" s="1"/>
    </row>
    <row r="42" spans="1:17" ht="89.25" customHeight="1">
      <c r="A42" s="1"/>
      <c r="B42" s="1"/>
      <c r="C42" s="1"/>
      <c r="D42" s="1"/>
      <c r="E42" s="1"/>
      <c r="F42" s="297"/>
      <c r="G42" s="319"/>
      <c r="H42" s="320"/>
      <c r="I42" s="320"/>
      <c r="J42" s="320"/>
      <c r="K42" s="321"/>
      <c r="L42" s="319"/>
      <c r="M42" s="320"/>
      <c r="N42" s="320"/>
      <c r="O42" s="321"/>
      <c r="P42" s="1"/>
      <c r="Q42" s="1"/>
    </row>
    <row r="43" spans="1:17" ht="16.5" customHeight="1">
      <c r="A43" s="1"/>
      <c r="B43" s="1"/>
      <c r="C43" s="1"/>
      <c r="D43" s="1"/>
      <c r="E43" s="1"/>
      <c r="F43" s="297"/>
      <c r="G43" s="322"/>
      <c r="H43" s="323"/>
      <c r="I43" s="323"/>
      <c r="J43" s="323"/>
      <c r="K43" s="324"/>
      <c r="L43" s="322"/>
      <c r="M43" s="323"/>
      <c r="N43" s="323"/>
      <c r="O43" s="324"/>
      <c r="P43" s="1"/>
      <c r="Q43" s="1"/>
    </row>
    <row r="44" spans="1:17">
      <c r="A44" s="1"/>
      <c r="B44" s="1"/>
      <c r="C44" s="1"/>
      <c r="D44" s="1"/>
      <c r="E44" s="1"/>
      <c r="F44" s="297" t="s">
        <v>50</v>
      </c>
      <c r="G44" s="298"/>
      <c r="H44" s="317"/>
      <c r="I44" s="317"/>
      <c r="J44" s="317"/>
      <c r="K44" s="318"/>
      <c r="L44" s="325"/>
      <c r="M44" s="326"/>
      <c r="N44" s="326"/>
      <c r="O44" s="326"/>
      <c r="P44" s="1"/>
      <c r="Q44" s="1"/>
    </row>
    <row r="45" spans="1:17">
      <c r="A45" s="1"/>
      <c r="B45" s="1"/>
      <c r="C45" s="1"/>
      <c r="D45" s="1"/>
      <c r="E45" s="1"/>
      <c r="F45" s="297"/>
      <c r="G45" s="319"/>
      <c r="H45" s="320"/>
      <c r="I45" s="320"/>
      <c r="J45" s="320"/>
      <c r="K45" s="321"/>
      <c r="L45" s="326"/>
      <c r="M45" s="326"/>
      <c r="N45" s="326"/>
      <c r="O45" s="326"/>
      <c r="P45" s="1"/>
      <c r="Q45" s="1"/>
    </row>
    <row r="46" spans="1:17" ht="78" customHeight="1">
      <c r="A46" s="1"/>
      <c r="B46" s="1"/>
      <c r="C46" s="1"/>
      <c r="D46" s="1"/>
      <c r="E46" s="1"/>
      <c r="F46" s="297"/>
      <c r="G46" s="322"/>
      <c r="H46" s="323"/>
      <c r="I46" s="323"/>
      <c r="J46" s="323"/>
      <c r="K46" s="324"/>
      <c r="L46" s="326"/>
      <c r="M46" s="326"/>
      <c r="N46" s="326"/>
      <c r="O46" s="326"/>
      <c r="P46" s="1"/>
      <c r="Q46" s="1"/>
    </row>
    <row r="47" spans="1:17">
      <c r="A47" s="1"/>
      <c r="B47" s="1"/>
      <c r="C47" s="1"/>
      <c r="D47" s="1"/>
      <c r="E47" s="1"/>
      <c r="F47" s="297" t="s">
        <v>56</v>
      </c>
      <c r="G47" s="334"/>
      <c r="H47" s="335"/>
      <c r="I47" s="335"/>
      <c r="J47" s="335"/>
      <c r="K47" s="336"/>
      <c r="L47" s="334"/>
      <c r="M47" s="335"/>
      <c r="N47" s="335"/>
      <c r="O47" s="336"/>
      <c r="P47" s="1"/>
      <c r="Q47" s="1"/>
    </row>
    <row r="48" spans="1:17">
      <c r="A48" s="1"/>
      <c r="B48" s="1"/>
      <c r="C48" s="1"/>
      <c r="D48" s="1"/>
      <c r="E48" s="1"/>
      <c r="F48" s="297"/>
      <c r="G48" s="337"/>
      <c r="H48" s="338"/>
      <c r="I48" s="338"/>
      <c r="J48" s="338"/>
      <c r="K48" s="339"/>
      <c r="L48" s="337"/>
      <c r="M48" s="338"/>
      <c r="N48" s="338"/>
      <c r="O48" s="339"/>
      <c r="P48" s="1"/>
      <c r="Q48" s="1"/>
    </row>
    <row r="49" spans="1:17">
      <c r="A49" s="1"/>
      <c r="B49" s="1"/>
      <c r="C49" s="1"/>
      <c r="D49" s="1"/>
      <c r="E49" s="1"/>
      <c r="F49" s="297"/>
      <c r="G49" s="340"/>
      <c r="H49" s="341"/>
      <c r="I49" s="341"/>
      <c r="J49" s="341"/>
      <c r="K49" s="342"/>
      <c r="L49" s="340"/>
      <c r="M49" s="341"/>
      <c r="N49" s="341"/>
      <c r="O49" s="342"/>
      <c r="P49" s="1"/>
      <c r="Q49" s="1"/>
    </row>
    <row r="50" spans="1:17">
      <c r="A50" s="1"/>
      <c r="B50" s="1"/>
      <c r="C50" s="1"/>
      <c r="D50" s="1"/>
      <c r="E50" s="1"/>
      <c r="F50" s="297" t="s">
        <v>51</v>
      </c>
      <c r="G50" s="351"/>
      <c r="H50" s="343"/>
      <c r="I50" s="343"/>
      <c r="J50" s="343"/>
      <c r="K50" s="344"/>
      <c r="L50" s="334"/>
      <c r="M50" s="335"/>
      <c r="N50" s="335"/>
      <c r="O50" s="336"/>
      <c r="P50" s="1"/>
      <c r="Q50" s="1"/>
    </row>
    <row r="51" spans="1:17">
      <c r="A51" s="1"/>
      <c r="B51" s="1"/>
      <c r="C51" s="1"/>
      <c r="D51" s="1"/>
      <c r="E51" s="1"/>
      <c r="F51" s="297"/>
      <c r="G51" s="345"/>
      <c r="H51" s="346"/>
      <c r="I51" s="346"/>
      <c r="J51" s="346"/>
      <c r="K51" s="347"/>
      <c r="L51" s="337"/>
      <c r="M51" s="338"/>
      <c r="N51" s="338"/>
      <c r="O51" s="339"/>
      <c r="P51" s="1"/>
      <c r="Q51" s="1"/>
    </row>
    <row r="52" spans="1:17">
      <c r="A52" s="1"/>
      <c r="B52" s="1"/>
      <c r="C52" s="1"/>
      <c r="D52" s="1"/>
      <c r="E52" s="1"/>
      <c r="F52" s="297"/>
      <c r="G52" s="348"/>
      <c r="H52" s="349"/>
      <c r="I52" s="349"/>
      <c r="J52" s="349"/>
      <c r="K52" s="350"/>
      <c r="L52" s="340"/>
      <c r="M52" s="341"/>
      <c r="N52" s="341"/>
      <c r="O52" s="342"/>
      <c r="P52" s="1"/>
      <c r="Q52" s="1"/>
    </row>
    <row r="53" spans="1:17">
      <c r="A53" s="1"/>
      <c r="B53" s="1"/>
      <c r="C53" s="1"/>
      <c r="D53" s="1"/>
      <c r="E53" s="1"/>
      <c r="F53" s="1"/>
      <c r="G53" s="1"/>
      <c r="H53" s="1"/>
      <c r="I53" s="1"/>
      <c r="J53" s="1"/>
      <c r="K53" s="1"/>
      <c r="L53" s="1"/>
      <c r="M53" s="1"/>
      <c r="N53" s="1"/>
      <c r="O53" s="1"/>
      <c r="P53" s="1"/>
      <c r="Q53" s="1"/>
    </row>
    <row r="54" spans="1:17">
      <c r="B54" s="1"/>
      <c r="C54" s="1"/>
      <c r="D54" s="1"/>
      <c r="E54" s="1"/>
      <c r="F54" s="1"/>
      <c r="G54" s="1"/>
      <c r="H54" s="1"/>
      <c r="I54" s="1"/>
      <c r="J54" s="1"/>
      <c r="K54" s="1"/>
      <c r="L54" s="1"/>
      <c r="M54" s="1"/>
      <c r="N54" s="1"/>
      <c r="O54" s="1"/>
      <c r="P54" s="1"/>
      <c r="Q54" s="1"/>
    </row>
    <row r="55" spans="1:17" ht="25.5" customHeight="1">
      <c r="B55" s="327" t="s">
        <v>25</v>
      </c>
      <c r="C55" s="329" t="s">
        <v>26</v>
      </c>
      <c r="D55" s="330"/>
      <c r="E55" s="330"/>
      <c r="F55" s="330"/>
      <c r="G55" s="330"/>
      <c r="H55" s="330"/>
      <c r="I55" s="330"/>
      <c r="J55" s="330"/>
      <c r="K55" s="330"/>
      <c r="L55" s="330"/>
      <c r="M55" s="330"/>
      <c r="N55" s="331"/>
      <c r="O55" s="332" t="s">
        <v>27</v>
      </c>
      <c r="P55" s="1"/>
      <c r="Q55" s="1"/>
    </row>
    <row r="56" spans="1:17">
      <c r="B56" s="328"/>
      <c r="C56" s="38" t="s">
        <v>28</v>
      </c>
      <c r="D56" s="38" t="s">
        <v>29</v>
      </c>
      <c r="E56" s="38" t="s">
        <v>30</v>
      </c>
      <c r="F56" s="89" t="s">
        <v>31</v>
      </c>
      <c r="G56" s="89" t="s">
        <v>30</v>
      </c>
      <c r="H56" s="40" t="s">
        <v>32</v>
      </c>
      <c r="I56" s="40" t="s">
        <v>32</v>
      </c>
      <c r="J56" s="40" t="s">
        <v>31</v>
      </c>
      <c r="K56" s="40" t="s">
        <v>33</v>
      </c>
      <c r="L56" s="89" t="s">
        <v>34</v>
      </c>
      <c r="M56" s="89" t="s">
        <v>35</v>
      </c>
      <c r="N56" s="89" t="s">
        <v>36</v>
      </c>
      <c r="O56" s="333"/>
      <c r="P56" s="1"/>
      <c r="Q56" s="1"/>
    </row>
    <row r="57" spans="1:17" s="46" customFormat="1" ht="51" customHeight="1">
      <c r="B57" s="82"/>
      <c r="C57" s="83"/>
      <c r="D57" s="84"/>
      <c r="E57" s="83"/>
      <c r="F57" s="139"/>
      <c r="G57" s="139"/>
      <c r="H57" s="85"/>
      <c r="I57" s="85"/>
      <c r="J57" s="85"/>
      <c r="K57" s="85"/>
      <c r="L57" s="139"/>
      <c r="M57" s="139"/>
      <c r="N57" s="139"/>
      <c r="O57" s="81"/>
      <c r="P57" s="47"/>
      <c r="Q57" s="47"/>
    </row>
    <row r="58" spans="1:17" s="46" customFormat="1" ht="43.5" customHeight="1">
      <c r="B58" s="82"/>
      <c r="C58" s="83"/>
      <c r="D58" s="84"/>
      <c r="E58" s="83"/>
      <c r="F58" s="91"/>
      <c r="G58" s="91"/>
      <c r="H58" s="85"/>
      <c r="I58" s="85"/>
      <c r="J58" s="85"/>
      <c r="K58" s="85"/>
      <c r="L58" s="91"/>
      <c r="M58" s="91"/>
      <c r="N58" s="91"/>
      <c r="O58" s="81"/>
      <c r="P58" s="47"/>
      <c r="Q58" s="47"/>
    </row>
    <row r="59" spans="1:17" s="46" customFormat="1" ht="70.5" customHeight="1">
      <c r="B59" s="82"/>
      <c r="C59" s="83"/>
      <c r="D59" s="84"/>
      <c r="E59" s="83"/>
      <c r="F59" s="91"/>
      <c r="G59" s="91"/>
      <c r="H59" s="85"/>
      <c r="I59" s="85"/>
      <c r="J59" s="85"/>
      <c r="K59" s="85"/>
      <c r="L59" s="156"/>
      <c r="M59" s="91"/>
      <c r="N59" s="91"/>
      <c r="O59" s="81"/>
      <c r="P59" s="47"/>
      <c r="Q59" s="47"/>
    </row>
    <row r="60" spans="1:17" s="46" customFormat="1" ht="48" customHeight="1">
      <c r="B60" s="82"/>
      <c r="C60" s="83"/>
      <c r="D60" s="84"/>
      <c r="E60" s="83"/>
      <c r="F60" s="91"/>
      <c r="G60" s="91"/>
      <c r="H60" s="85"/>
      <c r="I60" s="85"/>
      <c r="J60" s="85"/>
      <c r="K60" s="85"/>
      <c r="L60" s="91"/>
      <c r="M60" s="91"/>
      <c r="N60" s="91"/>
      <c r="O60" s="81"/>
      <c r="P60" s="47"/>
      <c r="Q60" s="47"/>
    </row>
    <row r="61" spans="1:17" s="46" customFormat="1">
      <c r="B61" s="82"/>
      <c r="C61" s="83"/>
      <c r="D61" s="84"/>
      <c r="E61" s="83"/>
      <c r="F61" s="91"/>
      <c r="G61" s="91"/>
      <c r="H61" s="85"/>
      <c r="I61" s="85"/>
      <c r="J61" s="85"/>
      <c r="K61" s="85"/>
      <c r="L61" s="91"/>
      <c r="M61" s="91"/>
      <c r="N61" s="91"/>
      <c r="O61" s="81"/>
      <c r="P61" s="47"/>
      <c r="Q61" s="47"/>
    </row>
    <row r="62" spans="1:17" s="46" customFormat="1">
      <c r="B62" s="82"/>
      <c r="C62" s="83"/>
      <c r="D62" s="84"/>
      <c r="E62" s="83"/>
      <c r="F62" s="91"/>
      <c r="G62" s="91"/>
      <c r="H62" s="85"/>
      <c r="I62" s="85"/>
      <c r="J62" s="85"/>
      <c r="K62" s="85"/>
      <c r="L62" s="91"/>
      <c r="M62" s="91"/>
      <c r="N62" s="91"/>
      <c r="O62" s="81"/>
      <c r="P62" s="47"/>
      <c r="Q62" s="47"/>
    </row>
    <row r="63" spans="1:17" s="46" customFormat="1">
      <c r="B63" s="82"/>
      <c r="C63" s="83"/>
      <c r="D63" s="84"/>
      <c r="E63" s="83"/>
      <c r="F63" s="91"/>
      <c r="G63" s="91"/>
      <c r="H63" s="85"/>
      <c r="I63" s="85"/>
      <c r="J63" s="85"/>
      <c r="K63" s="85"/>
      <c r="L63" s="91"/>
      <c r="M63" s="91"/>
      <c r="N63" s="91"/>
      <c r="O63" s="81"/>
      <c r="P63" s="47"/>
      <c r="Q63" s="47"/>
    </row>
    <row r="64" spans="1:17" s="46" customFormat="1">
      <c r="B64" s="82"/>
      <c r="C64" s="83"/>
      <c r="D64" s="84"/>
      <c r="E64" s="83"/>
      <c r="F64" s="91"/>
      <c r="G64" s="91"/>
      <c r="H64" s="85"/>
      <c r="I64" s="85"/>
      <c r="J64" s="85"/>
      <c r="K64" s="85"/>
      <c r="L64" s="91"/>
      <c r="M64" s="91"/>
      <c r="N64" s="91"/>
      <c r="O64" s="81"/>
      <c r="P64" s="47"/>
      <c r="Q64" s="47"/>
    </row>
    <row r="65" spans="2:18" s="46" customFormat="1">
      <c r="B65" s="82"/>
      <c r="C65" s="83"/>
      <c r="D65" s="84"/>
      <c r="E65" s="83"/>
      <c r="F65" s="91"/>
      <c r="G65" s="91"/>
      <c r="H65" s="85"/>
      <c r="I65" s="85"/>
      <c r="J65" s="85"/>
      <c r="K65" s="85"/>
      <c r="L65" s="91"/>
      <c r="M65" s="91"/>
      <c r="N65" s="91"/>
      <c r="O65" s="81"/>
      <c r="P65" s="47"/>
      <c r="Q65" s="47"/>
    </row>
    <row r="66" spans="2:18" s="46" customFormat="1">
      <c r="B66" s="82"/>
      <c r="C66" s="83"/>
      <c r="D66" s="84"/>
      <c r="E66" s="83"/>
      <c r="F66" s="91"/>
      <c r="G66" s="91"/>
      <c r="H66" s="85"/>
      <c r="I66" s="85"/>
      <c r="J66" s="85"/>
      <c r="K66" s="85"/>
      <c r="L66" s="91"/>
      <c r="M66" s="91"/>
      <c r="N66" s="91"/>
      <c r="O66" s="81"/>
      <c r="P66" s="47"/>
      <c r="Q66" s="47"/>
    </row>
    <row r="67" spans="2:18" s="46" customFormat="1">
      <c r="B67" s="82"/>
      <c r="C67" s="83"/>
      <c r="D67" s="84"/>
      <c r="E67" s="83"/>
      <c r="F67" s="91"/>
      <c r="G67" s="91"/>
      <c r="H67" s="85"/>
      <c r="I67" s="85"/>
      <c r="J67" s="85"/>
      <c r="K67" s="85"/>
      <c r="L67" s="91"/>
      <c r="M67" s="91"/>
      <c r="N67" s="91"/>
      <c r="O67" s="81"/>
      <c r="P67" s="47"/>
      <c r="Q67" s="47"/>
    </row>
    <row r="68" spans="2:18" s="46" customFormat="1">
      <c r="B68" s="82"/>
      <c r="C68" s="83"/>
      <c r="D68" s="84"/>
      <c r="E68" s="83"/>
      <c r="F68" s="91"/>
      <c r="G68" s="91"/>
      <c r="H68" s="85"/>
      <c r="I68" s="85"/>
      <c r="J68" s="85"/>
      <c r="K68" s="85"/>
      <c r="L68" s="91"/>
      <c r="M68" s="91"/>
      <c r="N68" s="91"/>
      <c r="O68" s="81"/>
      <c r="P68" s="47"/>
      <c r="Q68" s="47"/>
    </row>
    <row r="69" spans="2:18" s="46" customFormat="1">
      <c r="B69" s="82"/>
      <c r="C69" s="83"/>
      <c r="D69" s="84"/>
      <c r="E69" s="83"/>
      <c r="F69" s="91"/>
      <c r="G69" s="91"/>
      <c r="H69" s="85"/>
      <c r="I69" s="85"/>
      <c r="J69" s="85"/>
      <c r="K69" s="85"/>
      <c r="L69" s="91"/>
      <c r="M69" s="91"/>
      <c r="N69" s="91"/>
      <c r="O69" s="81"/>
      <c r="P69" s="47"/>
      <c r="Q69" s="47"/>
    </row>
    <row r="70" spans="2:18" s="46" customFormat="1">
      <c r="B70" s="82"/>
      <c r="C70" s="83"/>
      <c r="D70" s="84"/>
      <c r="E70" s="83"/>
      <c r="F70" s="91"/>
      <c r="G70" s="91"/>
      <c r="H70" s="85"/>
      <c r="I70" s="85"/>
      <c r="J70" s="85"/>
      <c r="K70" s="85"/>
      <c r="L70" s="91"/>
      <c r="M70" s="91"/>
      <c r="N70" s="91"/>
      <c r="O70" s="81"/>
      <c r="P70" s="47"/>
      <c r="Q70" s="47"/>
    </row>
    <row r="71" spans="2:18" s="46" customFormat="1">
      <c r="B71" s="82"/>
      <c r="C71" s="83"/>
      <c r="D71" s="84"/>
      <c r="E71" s="83"/>
      <c r="F71" s="91"/>
      <c r="G71" s="91"/>
      <c r="H71" s="85"/>
      <c r="I71" s="85"/>
      <c r="J71" s="85"/>
      <c r="K71" s="85"/>
      <c r="L71" s="91"/>
      <c r="M71" s="91"/>
      <c r="N71" s="91"/>
      <c r="O71" s="81"/>
      <c r="P71" s="47"/>
      <c r="Q71" s="47"/>
    </row>
    <row r="72" spans="2:18" s="46" customFormat="1">
      <c r="B72" s="82"/>
      <c r="C72" s="83"/>
      <c r="D72" s="84"/>
      <c r="E72" s="83"/>
      <c r="F72" s="91"/>
      <c r="G72" s="91"/>
      <c r="H72" s="85"/>
      <c r="I72" s="85"/>
      <c r="J72" s="85"/>
      <c r="K72" s="85"/>
      <c r="L72" s="91"/>
      <c r="M72" s="91"/>
      <c r="N72" s="91"/>
      <c r="O72" s="81"/>
      <c r="P72" s="47"/>
      <c r="Q72" s="47"/>
    </row>
    <row r="73" spans="2:18" s="46" customFormat="1">
      <c r="B73" s="82"/>
      <c r="C73" s="83"/>
      <c r="D73" s="84"/>
      <c r="E73" s="83"/>
      <c r="F73" s="91"/>
      <c r="G73" s="91"/>
      <c r="H73" s="85"/>
      <c r="I73" s="85"/>
      <c r="J73" s="85"/>
      <c r="K73" s="85"/>
      <c r="L73" s="91"/>
      <c r="M73" s="91"/>
      <c r="N73" s="91"/>
      <c r="O73" s="81"/>
      <c r="P73" s="47"/>
      <c r="Q73" s="47"/>
    </row>
    <row r="74" spans="2:18" s="46" customFormat="1">
      <c r="B74" s="82"/>
      <c r="C74" s="83"/>
      <c r="D74" s="84"/>
      <c r="E74" s="83"/>
      <c r="F74" s="91"/>
      <c r="G74" s="91"/>
      <c r="H74" s="85"/>
      <c r="I74" s="85"/>
      <c r="J74" s="85"/>
      <c r="K74" s="85"/>
      <c r="L74" s="91"/>
      <c r="M74" s="91"/>
      <c r="N74" s="91"/>
      <c r="O74" s="81"/>
      <c r="P74" s="47"/>
      <c r="Q74" s="47"/>
    </row>
    <row r="75" spans="2:18" s="46" customFormat="1">
      <c r="B75" s="82"/>
      <c r="C75" s="83"/>
      <c r="D75" s="84"/>
      <c r="E75" s="83"/>
      <c r="F75" s="91"/>
      <c r="G75" s="91"/>
      <c r="H75" s="85"/>
      <c r="I75" s="85"/>
      <c r="J75" s="85"/>
      <c r="K75" s="85"/>
      <c r="L75" s="91"/>
      <c r="M75" s="91"/>
      <c r="N75" s="91"/>
      <c r="O75" s="81"/>
      <c r="P75" s="47"/>
      <c r="Q75" s="47"/>
    </row>
    <row r="76" spans="2:18" s="46" customFormat="1">
      <c r="B76" s="82"/>
      <c r="C76" s="83"/>
      <c r="D76" s="84"/>
      <c r="E76" s="83"/>
      <c r="F76" s="91"/>
      <c r="G76" s="91"/>
      <c r="H76" s="85"/>
      <c r="I76" s="85"/>
      <c r="J76" s="85"/>
      <c r="K76" s="85"/>
      <c r="L76" s="91"/>
      <c r="M76" s="91"/>
      <c r="N76" s="91"/>
      <c r="O76" s="81"/>
      <c r="P76" s="47"/>
      <c r="Q76" s="47"/>
    </row>
    <row r="77" spans="2:18" s="46" customFormat="1">
      <c r="B77" s="76"/>
      <c r="C77" s="73"/>
      <c r="D77" s="86"/>
      <c r="E77" s="73"/>
      <c r="F77" s="73"/>
      <c r="G77" s="73"/>
      <c r="H77" s="73"/>
      <c r="I77" s="73"/>
      <c r="J77" s="73"/>
      <c r="K77" s="73"/>
      <c r="L77" s="73"/>
      <c r="M77" s="73"/>
      <c r="N77" s="73"/>
      <c r="O77" s="81">
        <f>COUNTA(C77:N77)</f>
        <v>0</v>
      </c>
      <c r="P77" s="47"/>
      <c r="Q77" s="47"/>
    </row>
    <row r="78" spans="2:18" s="46" customFormat="1">
      <c r="B78" s="75"/>
      <c r="C78" s="73"/>
      <c r="D78" s="74"/>
      <c r="E78" s="73"/>
      <c r="F78" s="73"/>
      <c r="G78" s="73"/>
      <c r="H78" s="73"/>
      <c r="I78" s="73"/>
      <c r="J78" s="73"/>
      <c r="K78" s="73"/>
      <c r="L78" s="73"/>
      <c r="M78" s="73"/>
      <c r="N78" s="73"/>
      <c r="O78" s="81">
        <f>COUNTA(C78:N78)</f>
        <v>0</v>
      </c>
      <c r="P78" s="47"/>
      <c r="Q78" s="47"/>
      <c r="R78" s="47"/>
    </row>
    <row r="79" spans="2:18" s="46" customFormat="1"/>
    <row r="80" spans="2:18" s="46" customFormat="1"/>
    <row r="81" s="46" customFormat="1"/>
    <row r="82" s="46" customFormat="1"/>
    <row r="83" s="46" customFormat="1"/>
    <row r="84" s="46"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68" priority="1">
      <formula>"($C$31&gt;0.9)"</formula>
    </cfRule>
    <cfRule type="cellIs" dxfId="67" priority="2" operator="between">
      <formula>"$C$31=0.6"</formula>
      <formula>"$C$31=0.89"</formula>
    </cfRule>
    <cfRule type="expression" dxfId="66" priority="3">
      <formula>"($C$31&lt;0.6)"</formula>
    </cfRule>
  </conditionalFormatting>
  <dataValidations disablePrompts="1"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3622047244094491" right="0.23622047244094491" top="0.74803149606299213" bottom="0.74803149606299213" header="0.31496062992125984" footer="0.31496062992125984"/>
  <pageSetup paperSize="5" scale="62" orientation="landscape" r:id="rId1"/>
  <headerFooter alignWithMargins="0">
    <oddFooter>&amp;CPàgina &amp;P de &amp;N</oddFooter>
  </headerFooter>
  <rowBreaks count="1" manualBreakCount="1">
    <brk id="21" max="14" man="1"/>
  </rowBreaks>
  <drawing r:id="rId2"/>
  <legacyDrawing r:id="rId3"/>
</worksheet>
</file>

<file path=xl/worksheets/sheet8.xml><?xml version="1.0" encoding="utf-8"?>
<worksheet xmlns="http://schemas.openxmlformats.org/spreadsheetml/2006/main" xmlns:r="http://schemas.openxmlformats.org/officeDocument/2006/relationships">
  <dimension ref="A1:T84"/>
  <sheetViews>
    <sheetView view="pageBreakPreview" zoomScale="70" zoomScaleNormal="100" zoomScaleSheetLayoutView="70" workbookViewId="0">
      <selection activeCell="C5" sqref="C5:D5"/>
    </sheetView>
  </sheetViews>
  <sheetFormatPr baseColWidth="10" defaultRowHeight="12.75"/>
  <cols>
    <col min="1" max="1" width="1.7109375" style="174" customWidth="1"/>
    <col min="2" max="2" width="29.85546875" style="174" customWidth="1"/>
    <col min="3" max="3" width="15.85546875" style="174" customWidth="1"/>
    <col min="4" max="4" width="17" style="174" customWidth="1"/>
    <col min="5" max="5" width="23.5703125" style="174" customWidth="1"/>
    <col min="6" max="6" width="15.28515625" style="174" customWidth="1"/>
    <col min="7" max="7" width="23.42578125" style="174" customWidth="1"/>
    <col min="8" max="8" width="16.7109375" style="174" customWidth="1"/>
    <col min="9" max="9" width="16.140625" style="174" customWidth="1"/>
    <col min="10" max="10" width="11.42578125" style="174"/>
    <col min="11" max="11" width="8.28515625" style="174" customWidth="1"/>
    <col min="12" max="12" width="8.42578125" style="174" customWidth="1"/>
    <col min="13" max="13" width="10.7109375" style="174" customWidth="1"/>
    <col min="14" max="14" width="11.140625" style="174" bestFit="1" customWidth="1"/>
    <col min="15" max="15" width="10.42578125" style="174" customWidth="1"/>
    <col min="16" max="16384" width="11.42578125" style="174"/>
  </cols>
  <sheetData>
    <row r="1" spans="1:20" ht="36.75" customHeight="1">
      <c r="A1" s="173"/>
      <c r="B1" s="437"/>
      <c r="C1" s="438" t="s">
        <v>70</v>
      </c>
      <c r="D1" s="438"/>
      <c r="E1" s="438"/>
      <c r="F1" s="438"/>
      <c r="G1" s="438"/>
      <c r="H1" s="438"/>
      <c r="I1" s="438"/>
      <c r="J1" s="438"/>
      <c r="K1" s="438"/>
      <c r="L1" s="439"/>
      <c r="M1" s="440" t="s">
        <v>47</v>
      </c>
      <c r="N1" s="441"/>
      <c r="O1" s="442"/>
      <c r="Q1" s="173"/>
    </row>
    <row r="2" spans="1:20" ht="27" customHeight="1" thickBot="1">
      <c r="A2" s="173"/>
      <c r="B2" s="437"/>
      <c r="C2" s="443" t="s">
        <v>71</v>
      </c>
      <c r="D2" s="443"/>
      <c r="E2" s="443"/>
      <c r="F2" s="443"/>
      <c r="G2" s="443"/>
      <c r="H2" s="443"/>
      <c r="I2" s="443"/>
      <c r="J2" s="443"/>
      <c r="K2" s="443"/>
      <c r="L2" s="444"/>
      <c r="M2" s="445" t="s">
        <v>69</v>
      </c>
      <c r="N2" s="446"/>
      <c r="O2" s="447"/>
      <c r="Q2" s="173"/>
    </row>
    <row r="3" spans="1:20" ht="34.5" customHeight="1" thickBot="1">
      <c r="A3" s="173"/>
      <c r="B3" s="437"/>
      <c r="C3" s="443" t="s">
        <v>48</v>
      </c>
      <c r="D3" s="448"/>
      <c r="E3" s="448"/>
      <c r="F3" s="448"/>
      <c r="G3" s="448"/>
      <c r="H3" s="448"/>
      <c r="I3" s="448"/>
      <c r="J3" s="448"/>
      <c r="K3" s="448"/>
      <c r="L3" s="449"/>
      <c r="M3" s="450" t="s">
        <v>1</v>
      </c>
      <c r="N3" s="451"/>
      <c r="O3" s="452"/>
      <c r="Q3" s="173"/>
    </row>
    <row r="4" spans="1:20" ht="15" customHeight="1">
      <c r="A4" s="173"/>
      <c r="B4" s="175"/>
      <c r="C4" s="176"/>
      <c r="D4" s="176"/>
      <c r="E4" s="176"/>
      <c r="F4" s="176"/>
      <c r="G4" s="176"/>
      <c r="H4" s="176"/>
      <c r="I4" s="176"/>
      <c r="J4" s="176"/>
      <c r="K4" s="176"/>
      <c r="L4" s="176"/>
      <c r="M4" s="177"/>
      <c r="N4" s="177"/>
      <c r="Q4" s="173"/>
    </row>
    <row r="5" spans="1:20" ht="33" customHeight="1">
      <c r="A5" s="173"/>
      <c r="B5" s="178" t="s">
        <v>9</v>
      </c>
      <c r="C5" s="423">
        <v>2015</v>
      </c>
      <c r="D5" s="424"/>
      <c r="E5" s="179" t="s">
        <v>10</v>
      </c>
      <c r="F5" s="423" t="s">
        <v>74</v>
      </c>
      <c r="G5" s="433"/>
      <c r="H5" s="433"/>
      <c r="I5" s="433"/>
      <c r="J5" s="433"/>
      <c r="K5" s="433"/>
      <c r="L5" s="433"/>
      <c r="M5" s="433"/>
      <c r="N5" s="433"/>
      <c r="O5" s="424"/>
      <c r="P5" s="180"/>
      <c r="Q5" s="181"/>
      <c r="R5" s="181"/>
      <c r="S5" s="181"/>
      <c r="T5" s="173"/>
    </row>
    <row r="6" spans="1:20" s="173" customFormat="1" ht="6" customHeight="1">
      <c r="B6" s="182"/>
      <c r="C6" s="183"/>
      <c r="D6" s="183"/>
      <c r="E6" s="184"/>
      <c r="F6" s="185"/>
      <c r="G6" s="185"/>
      <c r="H6" s="185"/>
      <c r="I6" s="185"/>
      <c r="J6" s="185"/>
      <c r="K6" s="185"/>
      <c r="L6" s="185"/>
      <c r="M6" s="185"/>
      <c r="N6" s="185"/>
      <c r="O6" s="181"/>
      <c r="P6" s="181"/>
      <c r="Q6" s="181"/>
      <c r="R6" s="181"/>
      <c r="S6" s="181"/>
    </row>
    <row r="7" spans="1:20" ht="54" customHeight="1">
      <c r="A7" s="173"/>
      <c r="B7" s="186" t="s">
        <v>64</v>
      </c>
      <c r="C7" s="423" t="s">
        <v>274</v>
      </c>
      <c r="D7" s="424"/>
      <c r="E7" s="179" t="s">
        <v>12</v>
      </c>
      <c r="F7" s="434" t="s">
        <v>275</v>
      </c>
      <c r="G7" s="435"/>
      <c r="H7" s="435"/>
      <c r="I7" s="435"/>
      <c r="J7" s="435"/>
      <c r="K7" s="435"/>
      <c r="L7" s="435"/>
      <c r="M7" s="435"/>
      <c r="N7" s="435"/>
      <c r="O7" s="436"/>
      <c r="P7" s="187"/>
      <c r="Q7" s="187"/>
      <c r="R7" s="187"/>
      <c r="S7" s="187"/>
      <c r="T7" s="173"/>
    </row>
    <row r="8" spans="1:20" ht="6" customHeight="1">
      <c r="A8" s="173"/>
      <c r="B8" s="182"/>
      <c r="C8" s="183"/>
      <c r="D8" s="183"/>
      <c r="E8" s="184"/>
      <c r="F8" s="185"/>
      <c r="G8" s="185"/>
      <c r="H8" s="185"/>
      <c r="I8" s="185"/>
      <c r="J8" s="185"/>
      <c r="K8" s="185"/>
      <c r="L8" s="185"/>
      <c r="M8" s="185"/>
      <c r="N8" s="185"/>
      <c r="O8" s="181"/>
      <c r="P8" s="181"/>
      <c r="Q8" s="181"/>
      <c r="R8" s="181"/>
      <c r="S8" s="181"/>
      <c r="T8" s="173"/>
    </row>
    <row r="9" spans="1:20" ht="43.5" customHeight="1">
      <c r="A9" s="173"/>
      <c r="B9" s="178" t="s">
        <v>13</v>
      </c>
      <c r="C9" s="423" t="s">
        <v>276</v>
      </c>
      <c r="D9" s="424"/>
      <c r="E9" s="179" t="s">
        <v>65</v>
      </c>
      <c r="F9" s="434" t="s">
        <v>277</v>
      </c>
      <c r="G9" s="435"/>
      <c r="H9" s="435"/>
      <c r="I9" s="435"/>
      <c r="J9" s="435"/>
      <c r="K9" s="435"/>
      <c r="L9" s="435"/>
      <c r="M9" s="435"/>
      <c r="N9" s="435"/>
      <c r="O9" s="436"/>
      <c r="P9" s="180"/>
      <c r="Q9" s="180"/>
      <c r="R9" s="180"/>
      <c r="S9" s="180"/>
      <c r="T9" s="173"/>
    </row>
    <row r="10" spans="1:20" ht="10.5" customHeight="1">
      <c r="A10" s="173"/>
      <c r="B10" s="182"/>
      <c r="C10" s="183"/>
      <c r="D10" s="183"/>
      <c r="E10" s="184"/>
      <c r="F10" s="185"/>
      <c r="G10" s="185"/>
      <c r="H10" s="185"/>
      <c r="I10" s="185"/>
      <c r="J10" s="185"/>
      <c r="K10" s="185"/>
      <c r="L10" s="185"/>
      <c r="M10" s="185"/>
      <c r="N10" s="185"/>
      <c r="O10" s="181"/>
      <c r="P10" s="181"/>
      <c r="Q10" s="181"/>
      <c r="R10" s="181"/>
      <c r="S10" s="181"/>
      <c r="T10" s="173"/>
    </row>
    <row r="11" spans="1:20" ht="54" customHeight="1">
      <c r="A11" s="173"/>
      <c r="B11" s="188" t="s">
        <v>15</v>
      </c>
      <c r="C11" s="423" t="s">
        <v>278</v>
      </c>
      <c r="D11" s="424"/>
      <c r="E11" s="179" t="s">
        <v>66</v>
      </c>
      <c r="F11" s="425" t="s">
        <v>279</v>
      </c>
      <c r="G11" s="425"/>
      <c r="H11" s="425"/>
      <c r="I11" s="425"/>
      <c r="J11" s="425"/>
      <c r="K11" s="425"/>
      <c r="L11" s="425"/>
      <c r="M11" s="425"/>
      <c r="N11" s="425"/>
      <c r="O11" s="425"/>
      <c r="P11" s="187"/>
      <c r="Q11" s="187"/>
      <c r="R11" s="187"/>
      <c r="S11" s="187"/>
      <c r="T11" s="173"/>
    </row>
    <row r="12" spans="1:20" ht="6.75" customHeight="1">
      <c r="A12" s="173"/>
      <c r="B12" s="189"/>
      <c r="C12" s="183"/>
      <c r="D12" s="183"/>
      <c r="E12" s="190"/>
      <c r="F12" s="185"/>
      <c r="G12" s="185"/>
      <c r="H12" s="185"/>
      <c r="I12" s="185"/>
      <c r="J12" s="185"/>
      <c r="K12" s="185"/>
      <c r="L12" s="185"/>
      <c r="M12" s="185"/>
      <c r="N12" s="185"/>
      <c r="O12" s="181"/>
      <c r="P12" s="181"/>
      <c r="Q12" s="181"/>
      <c r="R12" s="181"/>
      <c r="S12" s="181"/>
      <c r="T12" s="173"/>
    </row>
    <row r="13" spans="1:20" ht="51.75" customHeight="1">
      <c r="A13" s="173"/>
      <c r="B13" s="188" t="s">
        <v>16</v>
      </c>
      <c r="C13" s="423" t="s">
        <v>280</v>
      </c>
      <c r="D13" s="424"/>
      <c r="E13" s="179" t="s">
        <v>67</v>
      </c>
      <c r="F13" s="426" t="s">
        <v>281</v>
      </c>
      <c r="G13" s="427"/>
      <c r="H13" s="427"/>
      <c r="I13" s="427"/>
      <c r="J13" s="427"/>
      <c r="K13" s="427"/>
      <c r="L13" s="427"/>
      <c r="M13" s="427"/>
      <c r="N13" s="427"/>
      <c r="O13" s="428"/>
      <c r="P13" s="187"/>
      <c r="Q13" s="187"/>
      <c r="R13" s="187"/>
      <c r="S13" s="187"/>
      <c r="T13" s="173"/>
    </row>
    <row r="14" spans="1:20" ht="8.25" customHeight="1">
      <c r="B14" s="191"/>
      <c r="F14" s="192"/>
      <c r="G14" s="192"/>
      <c r="H14" s="192"/>
      <c r="I14" s="192"/>
      <c r="J14" s="192"/>
      <c r="K14" s="192"/>
      <c r="L14" s="192"/>
      <c r="M14" s="192"/>
      <c r="N14" s="192"/>
    </row>
    <row r="15" spans="1:20" ht="66" customHeight="1">
      <c r="B15" s="193" t="s">
        <v>20</v>
      </c>
      <c r="C15" s="429" t="s">
        <v>375</v>
      </c>
      <c r="D15" s="429"/>
      <c r="E15" s="194" t="s">
        <v>68</v>
      </c>
      <c r="F15" s="430" t="s">
        <v>365</v>
      </c>
      <c r="G15" s="431"/>
      <c r="H15" s="431"/>
      <c r="I15" s="431"/>
      <c r="J15" s="431"/>
      <c r="K15" s="431"/>
      <c r="L15" s="431"/>
      <c r="M15" s="431"/>
      <c r="N15" s="431"/>
      <c r="O15" s="432"/>
    </row>
    <row r="16" spans="1:20" ht="24.75" customHeight="1">
      <c r="B16" s="195"/>
      <c r="C16" s="175"/>
      <c r="D16" s="196"/>
      <c r="E16" s="196"/>
      <c r="F16" s="175"/>
    </row>
    <row r="17" spans="2:11" ht="16.5" thickBot="1">
      <c r="B17" s="415" t="s">
        <v>18</v>
      </c>
      <c r="C17" s="415"/>
      <c r="D17" s="415"/>
      <c r="E17" s="415"/>
      <c r="F17" s="415"/>
      <c r="G17" s="415"/>
      <c r="H17" s="415"/>
    </row>
    <row r="18" spans="2:11" ht="12.75" customHeight="1">
      <c r="B18" s="416" t="s">
        <v>19</v>
      </c>
      <c r="C18" s="418" t="s">
        <v>39</v>
      </c>
      <c r="D18" s="420" t="s">
        <v>21</v>
      </c>
      <c r="E18" s="421"/>
      <c r="F18" s="421"/>
      <c r="G18" s="422"/>
      <c r="H18" s="357" t="s">
        <v>41</v>
      </c>
      <c r="I18" s="357" t="s">
        <v>42</v>
      </c>
      <c r="J18" s="408" t="s">
        <v>61</v>
      </c>
      <c r="K18" s="408"/>
    </row>
    <row r="19" spans="2:11" ht="41.25" customHeight="1">
      <c r="B19" s="417"/>
      <c r="C19" s="419"/>
      <c r="D19" s="164" t="s">
        <v>22</v>
      </c>
      <c r="E19" s="112" t="s">
        <v>23</v>
      </c>
      <c r="F19" s="112" t="s">
        <v>24</v>
      </c>
      <c r="G19" s="112" t="s">
        <v>72</v>
      </c>
      <c r="H19" s="358"/>
      <c r="I19" s="358"/>
      <c r="J19" s="408"/>
      <c r="K19" s="408"/>
    </row>
    <row r="20" spans="2:11" ht="126.75" customHeight="1">
      <c r="B20" s="197" t="s">
        <v>282</v>
      </c>
      <c r="C20" s="79">
        <v>0.14280000000000001</v>
      </c>
      <c r="D20" s="198" t="s">
        <v>283</v>
      </c>
      <c r="E20" s="199">
        <v>100</v>
      </c>
      <c r="F20" s="199" t="s">
        <v>127</v>
      </c>
      <c r="G20" s="200" t="s">
        <v>284</v>
      </c>
      <c r="H20" s="201"/>
      <c r="I20" s="202"/>
      <c r="J20" s="409">
        <v>1</v>
      </c>
      <c r="K20" s="409"/>
    </row>
    <row r="22" spans="2:11" ht="15.75">
      <c r="B22" s="410" t="s">
        <v>37</v>
      </c>
      <c r="C22" s="410"/>
      <c r="D22" s="410"/>
      <c r="E22" s="410"/>
      <c r="F22" s="410"/>
      <c r="G22" s="410"/>
      <c r="H22" s="410"/>
      <c r="J22" s="174" t="s">
        <v>62</v>
      </c>
    </row>
    <row r="23" spans="2:11">
      <c r="J23" s="174" t="s">
        <v>63</v>
      </c>
    </row>
    <row r="24" spans="2:11" ht="21" customHeight="1" thickBot="1">
      <c r="B24" s="411" t="s">
        <v>58</v>
      </c>
      <c r="C24" s="411"/>
      <c r="D24" s="411"/>
      <c r="E24" s="411"/>
      <c r="F24" s="411"/>
      <c r="G24" s="411"/>
      <c r="H24" s="411"/>
    </row>
    <row r="25" spans="2:11" ht="13.5" thickBot="1">
      <c r="B25" s="203" t="s">
        <v>59</v>
      </c>
      <c r="C25" s="204" t="s">
        <v>2</v>
      </c>
      <c r="D25" s="205" t="s">
        <v>3</v>
      </c>
      <c r="E25" s="205" t="s">
        <v>4</v>
      </c>
      <c r="F25" s="205" t="s">
        <v>5</v>
      </c>
      <c r="G25" s="205" t="s">
        <v>6</v>
      </c>
      <c r="H25" s="206" t="s">
        <v>7</v>
      </c>
    </row>
    <row r="26" spans="2:11" ht="39.75" customHeight="1">
      <c r="B26" s="207" t="s">
        <v>83</v>
      </c>
      <c r="C26" s="62"/>
      <c r="D26" s="63"/>
      <c r="E26" s="63"/>
      <c r="F26" s="63"/>
      <c r="G26" s="63"/>
      <c r="H26" s="64"/>
    </row>
    <row r="27" spans="2:11" ht="51.75" customHeight="1" thickBot="1">
      <c r="B27" s="208" t="s">
        <v>84</v>
      </c>
      <c r="C27" s="209">
        <f>E20</f>
        <v>100</v>
      </c>
      <c r="D27" s="210">
        <f>E20</f>
        <v>100</v>
      </c>
      <c r="E27" s="210">
        <f>E20</f>
        <v>100</v>
      </c>
      <c r="F27" s="210">
        <f>E20</f>
        <v>100</v>
      </c>
      <c r="G27" s="210">
        <f>E20</f>
        <v>100</v>
      </c>
      <c r="H27" s="210">
        <f>E20</f>
        <v>100</v>
      </c>
    </row>
    <row r="28" spans="2:11" ht="29.25" customHeight="1" thickBot="1">
      <c r="B28" s="211"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212"/>
      <c r="C29" s="7" t="e">
        <f>C7=#REF!*1.3</f>
        <v>#REF!</v>
      </c>
      <c r="D29" s="7" t="e">
        <f>#REF!*1.3</f>
        <v>#REF!</v>
      </c>
      <c r="E29" s="7" t="e">
        <f>#REF!*1.3</f>
        <v>#REF!</v>
      </c>
      <c r="F29" s="7" t="e">
        <f>#REF!*1.3</f>
        <v>#REF!</v>
      </c>
      <c r="G29" s="7" t="e">
        <f>#REF!*1.3</f>
        <v>#REF!</v>
      </c>
      <c r="H29" s="7" t="e">
        <f>#REF!*1.3</f>
        <v>#REF!</v>
      </c>
    </row>
    <row r="30" spans="2:11" ht="24.75" customHeight="1" thickBot="1">
      <c r="B30" s="412" t="s">
        <v>57</v>
      </c>
      <c r="C30" s="412"/>
      <c r="D30" s="412"/>
      <c r="E30" s="412"/>
      <c r="F30" s="412"/>
      <c r="G30" s="412"/>
      <c r="H30" s="412"/>
    </row>
    <row r="31" spans="2:11" ht="40.5" customHeight="1" thickBot="1">
      <c r="B31" s="213" t="s">
        <v>44</v>
      </c>
      <c r="C31" s="214"/>
      <c r="D31" s="214" t="s">
        <v>285</v>
      </c>
      <c r="E31" s="214"/>
      <c r="F31" s="214"/>
      <c r="G31" s="214"/>
      <c r="H31" s="215"/>
    </row>
    <row r="32" spans="2:11" ht="26.25" thickBot="1">
      <c r="B32" s="213" t="s">
        <v>43</v>
      </c>
      <c r="C32" s="17" t="e">
        <f>(C31/$I20)</f>
        <v>#DIV/0!</v>
      </c>
      <c r="D32" s="17" t="e">
        <f>(D31/$I20)+C32</f>
        <v>#VALUE!</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413" t="s">
        <v>8</v>
      </c>
      <c r="C34" s="413"/>
      <c r="D34" s="413"/>
      <c r="E34" s="413"/>
      <c r="G34" s="414" t="s">
        <v>52</v>
      </c>
      <c r="H34" s="414"/>
      <c r="I34" s="414"/>
      <c r="J34" s="216"/>
      <c r="K34" s="216"/>
      <c r="L34" s="388" t="s">
        <v>53</v>
      </c>
      <c r="M34" s="388"/>
      <c r="N34" s="388"/>
      <c r="O34" s="388"/>
    </row>
    <row r="35" spans="1:17" ht="12" customHeight="1">
      <c r="A35" s="173"/>
      <c r="B35" s="173"/>
      <c r="C35" s="217"/>
      <c r="D35" s="218"/>
      <c r="E35" s="218"/>
      <c r="F35" s="359" t="s">
        <v>49</v>
      </c>
      <c r="G35" s="389"/>
      <c r="H35" s="390"/>
      <c r="I35" s="390"/>
      <c r="J35" s="390"/>
      <c r="K35" s="391"/>
      <c r="L35" s="398"/>
      <c r="M35" s="399"/>
      <c r="N35" s="399"/>
      <c r="O35" s="400"/>
    </row>
    <row r="36" spans="1:17" ht="9" customHeight="1">
      <c r="A36" s="173"/>
      <c r="B36" s="173"/>
      <c r="C36" s="217"/>
      <c r="D36" s="173"/>
      <c r="E36" s="173"/>
      <c r="F36" s="359"/>
      <c r="G36" s="392"/>
      <c r="H36" s="393"/>
      <c r="I36" s="393"/>
      <c r="J36" s="393"/>
      <c r="K36" s="394"/>
      <c r="L36" s="401"/>
      <c r="M36" s="402"/>
      <c r="N36" s="402"/>
      <c r="O36" s="403"/>
      <c r="P36" s="173"/>
      <c r="Q36" s="173"/>
    </row>
    <row r="37" spans="1:17" ht="29.25" customHeight="1">
      <c r="A37" s="173"/>
      <c r="B37" s="173"/>
      <c r="C37" s="173"/>
      <c r="D37" s="173"/>
      <c r="E37" s="173"/>
      <c r="F37" s="359"/>
      <c r="G37" s="395"/>
      <c r="H37" s="396"/>
      <c r="I37" s="396"/>
      <c r="J37" s="396"/>
      <c r="K37" s="397"/>
      <c r="L37" s="404"/>
      <c r="M37" s="405"/>
      <c r="N37" s="405"/>
      <c r="O37" s="406"/>
      <c r="P37" s="173"/>
      <c r="Q37" s="173"/>
    </row>
    <row r="38" spans="1:17">
      <c r="A38" s="173"/>
      <c r="B38" s="173"/>
      <c r="C38" s="173"/>
      <c r="D38" s="173"/>
      <c r="E38" s="173"/>
      <c r="F38" s="359" t="s">
        <v>54</v>
      </c>
      <c r="G38" s="378"/>
      <c r="H38" s="379"/>
      <c r="I38" s="379"/>
      <c r="J38" s="379"/>
      <c r="K38" s="380"/>
      <c r="L38" s="407"/>
      <c r="M38" s="407"/>
      <c r="N38" s="407"/>
      <c r="O38" s="407"/>
      <c r="P38" s="173"/>
      <c r="Q38" s="173"/>
    </row>
    <row r="39" spans="1:17">
      <c r="A39" s="173"/>
      <c r="B39" s="173"/>
      <c r="C39" s="173"/>
      <c r="D39" s="173"/>
      <c r="E39" s="173"/>
      <c r="F39" s="359"/>
      <c r="G39" s="381"/>
      <c r="H39" s="382"/>
      <c r="I39" s="382"/>
      <c r="J39" s="382"/>
      <c r="K39" s="383"/>
      <c r="L39" s="407"/>
      <c r="M39" s="407"/>
      <c r="N39" s="407"/>
      <c r="O39" s="407"/>
      <c r="P39" s="173"/>
      <c r="Q39" s="173"/>
    </row>
    <row r="40" spans="1:17" ht="15" customHeight="1">
      <c r="A40" s="173"/>
      <c r="B40" s="173"/>
      <c r="C40" s="173"/>
      <c r="D40" s="173"/>
      <c r="E40" s="173"/>
      <c r="F40" s="359"/>
      <c r="G40" s="384"/>
      <c r="H40" s="385"/>
      <c r="I40" s="385"/>
      <c r="J40" s="385"/>
      <c r="K40" s="386"/>
      <c r="L40" s="407"/>
      <c r="M40" s="407"/>
      <c r="N40" s="407"/>
      <c r="O40" s="407"/>
      <c r="P40" s="173"/>
      <c r="Q40" s="173"/>
    </row>
    <row r="41" spans="1:17">
      <c r="A41" s="173"/>
      <c r="B41" s="173"/>
      <c r="C41" s="173"/>
      <c r="D41" s="173"/>
      <c r="E41" s="173"/>
      <c r="F41" s="359" t="s">
        <v>55</v>
      </c>
      <c r="G41" s="378"/>
      <c r="H41" s="379"/>
      <c r="I41" s="379"/>
      <c r="J41" s="379"/>
      <c r="K41" s="380"/>
      <c r="L41" s="378"/>
      <c r="M41" s="379"/>
      <c r="N41" s="379"/>
      <c r="O41" s="380"/>
      <c r="P41" s="173"/>
      <c r="Q41" s="173"/>
    </row>
    <row r="42" spans="1:17">
      <c r="A42" s="173"/>
      <c r="B42" s="173"/>
      <c r="C42" s="173"/>
      <c r="D42" s="173"/>
      <c r="E42" s="173"/>
      <c r="F42" s="359"/>
      <c r="G42" s="381"/>
      <c r="H42" s="382"/>
      <c r="I42" s="382"/>
      <c r="J42" s="382"/>
      <c r="K42" s="383"/>
      <c r="L42" s="381"/>
      <c r="M42" s="382"/>
      <c r="N42" s="382"/>
      <c r="O42" s="383"/>
      <c r="P42" s="173"/>
      <c r="Q42" s="173"/>
    </row>
    <row r="43" spans="1:17" ht="16.5" customHeight="1">
      <c r="A43" s="173"/>
      <c r="B43" s="173"/>
      <c r="C43" s="173"/>
      <c r="D43" s="173"/>
      <c r="E43" s="173"/>
      <c r="F43" s="359"/>
      <c r="G43" s="384"/>
      <c r="H43" s="385"/>
      <c r="I43" s="385"/>
      <c r="J43" s="385"/>
      <c r="K43" s="386"/>
      <c r="L43" s="384"/>
      <c r="M43" s="385"/>
      <c r="N43" s="385"/>
      <c r="O43" s="386"/>
      <c r="P43" s="173"/>
      <c r="Q43" s="173"/>
    </row>
    <row r="44" spans="1:17" ht="36" customHeight="1">
      <c r="A44" s="173"/>
      <c r="B44" s="173"/>
      <c r="C44" s="173"/>
      <c r="D44" s="173"/>
      <c r="E44" s="173"/>
      <c r="F44" s="359" t="s">
        <v>50</v>
      </c>
      <c r="G44" s="378"/>
      <c r="H44" s="379"/>
      <c r="I44" s="379"/>
      <c r="J44" s="379"/>
      <c r="K44" s="380"/>
      <c r="L44" s="387"/>
      <c r="M44" s="387"/>
      <c r="N44" s="387"/>
      <c r="O44" s="387"/>
      <c r="P44" s="173"/>
      <c r="Q44" s="173"/>
    </row>
    <row r="45" spans="1:17">
      <c r="A45" s="173"/>
      <c r="B45" s="173"/>
      <c r="C45" s="173"/>
      <c r="D45" s="173"/>
      <c r="E45" s="173"/>
      <c r="F45" s="359"/>
      <c r="G45" s="381"/>
      <c r="H45" s="382"/>
      <c r="I45" s="382"/>
      <c r="J45" s="382"/>
      <c r="K45" s="383"/>
      <c r="L45" s="387"/>
      <c r="M45" s="387"/>
      <c r="N45" s="387"/>
      <c r="O45" s="387"/>
      <c r="P45" s="173"/>
      <c r="Q45" s="173"/>
    </row>
    <row r="46" spans="1:17">
      <c r="A46" s="173"/>
      <c r="B46" s="173"/>
      <c r="C46" s="173"/>
      <c r="D46" s="173"/>
      <c r="E46" s="173"/>
      <c r="F46" s="359"/>
      <c r="G46" s="384"/>
      <c r="H46" s="385"/>
      <c r="I46" s="385"/>
      <c r="J46" s="385"/>
      <c r="K46" s="386"/>
      <c r="L46" s="387"/>
      <c r="M46" s="387"/>
      <c r="N46" s="387"/>
      <c r="O46" s="387"/>
      <c r="P46" s="173"/>
      <c r="Q46" s="173"/>
    </row>
    <row r="47" spans="1:17">
      <c r="A47" s="173"/>
      <c r="B47" s="173"/>
      <c r="C47" s="173"/>
      <c r="D47" s="173"/>
      <c r="E47" s="173"/>
      <c r="F47" s="359" t="s">
        <v>56</v>
      </c>
      <c r="G47" s="360"/>
      <c r="H47" s="361"/>
      <c r="I47" s="361"/>
      <c r="J47" s="361"/>
      <c r="K47" s="362"/>
      <c r="L47" s="360"/>
      <c r="M47" s="361"/>
      <c r="N47" s="361"/>
      <c r="O47" s="362"/>
      <c r="P47" s="173"/>
      <c r="Q47" s="173"/>
    </row>
    <row r="48" spans="1:17">
      <c r="A48" s="173"/>
      <c r="B48" s="173"/>
      <c r="C48" s="173"/>
      <c r="D48" s="173"/>
      <c r="E48" s="173"/>
      <c r="F48" s="359"/>
      <c r="G48" s="363"/>
      <c r="H48" s="364"/>
      <c r="I48" s="364"/>
      <c r="J48" s="364"/>
      <c r="K48" s="365"/>
      <c r="L48" s="363"/>
      <c r="M48" s="364"/>
      <c r="N48" s="364"/>
      <c r="O48" s="365"/>
      <c r="P48" s="173"/>
      <c r="Q48" s="173"/>
    </row>
    <row r="49" spans="1:17">
      <c r="A49" s="173"/>
      <c r="B49" s="173"/>
      <c r="C49" s="173"/>
      <c r="D49" s="173"/>
      <c r="E49" s="173"/>
      <c r="F49" s="359"/>
      <c r="G49" s="366"/>
      <c r="H49" s="367"/>
      <c r="I49" s="367"/>
      <c r="J49" s="367"/>
      <c r="K49" s="368"/>
      <c r="L49" s="366"/>
      <c r="M49" s="367"/>
      <c r="N49" s="367"/>
      <c r="O49" s="368"/>
      <c r="P49" s="173"/>
      <c r="Q49" s="173"/>
    </row>
    <row r="50" spans="1:17">
      <c r="A50" s="173"/>
      <c r="B50" s="173"/>
      <c r="C50" s="173"/>
      <c r="D50" s="173"/>
      <c r="E50" s="173"/>
      <c r="F50" s="359" t="s">
        <v>51</v>
      </c>
      <c r="G50" s="369"/>
      <c r="H50" s="370"/>
      <c r="I50" s="370"/>
      <c r="J50" s="370"/>
      <c r="K50" s="371"/>
      <c r="L50" s="360"/>
      <c r="M50" s="361"/>
      <c r="N50" s="361"/>
      <c r="O50" s="362"/>
      <c r="P50" s="173"/>
      <c r="Q50" s="173"/>
    </row>
    <row r="51" spans="1:17">
      <c r="A51" s="173"/>
      <c r="B51" s="173"/>
      <c r="C51" s="173"/>
      <c r="D51" s="173"/>
      <c r="E51" s="173"/>
      <c r="F51" s="359"/>
      <c r="G51" s="372"/>
      <c r="H51" s="373"/>
      <c r="I51" s="373"/>
      <c r="J51" s="373"/>
      <c r="K51" s="374"/>
      <c r="L51" s="363"/>
      <c r="M51" s="364"/>
      <c r="N51" s="364"/>
      <c r="O51" s="365"/>
      <c r="P51" s="173"/>
      <c r="Q51" s="173"/>
    </row>
    <row r="52" spans="1:17">
      <c r="A52" s="173"/>
      <c r="B52" s="173"/>
      <c r="C52" s="173"/>
      <c r="D52" s="173"/>
      <c r="E52" s="173"/>
      <c r="F52" s="359"/>
      <c r="G52" s="375"/>
      <c r="H52" s="376"/>
      <c r="I52" s="376"/>
      <c r="J52" s="376"/>
      <c r="K52" s="377"/>
      <c r="L52" s="366"/>
      <c r="M52" s="367"/>
      <c r="N52" s="367"/>
      <c r="O52" s="368"/>
      <c r="P52" s="173"/>
      <c r="Q52" s="173"/>
    </row>
    <row r="53" spans="1:17">
      <c r="A53" s="173"/>
      <c r="B53" s="173"/>
      <c r="C53" s="173"/>
      <c r="D53" s="173"/>
      <c r="E53" s="173"/>
      <c r="F53" s="173"/>
      <c r="G53" s="173"/>
      <c r="H53" s="173"/>
      <c r="I53" s="173"/>
      <c r="J53" s="173"/>
      <c r="K53" s="173"/>
      <c r="L53" s="173"/>
      <c r="M53" s="173"/>
      <c r="N53" s="173"/>
      <c r="O53" s="173"/>
      <c r="P53" s="173"/>
      <c r="Q53" s="173"/>
    </row>
    <row r="54" spans="1:17">
      <c r="B54" s="173"/>
      <c r="C54" s="173"/>
      <c r="D54" s="173"/>
      <c r="E54" s="173"/>
      <c r="F54" s="173"/>
      <c r="G54" s="173"/>
      <c r="H54" s="173"/>
      <c r="I54" s="173"/>
      <c r="J54" s="173"/>
      <c r="K54" s="173"/>
      <c r="L54" s="173"/>
      <c r="M54" s="173"/>
      <c r="N54" s="173"/>
      <c r="O54" s="173"/>
      <c r="P54" s="173"/>
      <c r="Q54" s="173"/>
    </row>
    <row r="55" spans="1:17" ht="25.5" customHeight="1">
      <c r="B55" s="352" t="s">
        <v>25</v>
      </c>
      <c r="C55" s="354" t="s">
        <v>26</v>
      </c>
      <c r="D55" s="355"/>
      <c r="E55" s="355"/>
      <c r="F55" s="355"/>
      <c r="G55" s="355"/>
      <c r="H55" s="355"/>
      <c r="I55" s="355"/>
      <c r="J55" s="355"/>
      <c r="K55" s="355"/>
      <c r="L55" s="355"/>
      <c r="M55" s="355"/>
      <c r="N55" s="356"/>
      <c r="O55" s="357" t="s">
        <v>27</v>
      </c>
      <c r="P55" s="173"/>
      <c r="Q55" s="173"/>
    </row>
    <row r="56" spans="1:17">
      <c r="B56" s="353"/>
      <c r="C56" s="116" t="s">
        <v>28</v>
      </c>
      <c r="D56" s="116" t="s">
        <v>29</v>
      </c>
      <c r="E56" s="116" t="s">
        <v>30</v>
      </c>
      <c r="F56" s="219" t="s">
        <v>31</v>
      </c>
      <c r="G56" s="219" t="s">
        <v>30</v>
      </c>
      <c r="H56" s="220" t="s">
        <v>32</v>
      </c>
      <c r="I56" s="220" t="s">
        <v>32</v>
      </c>
      <c r="J56" s="220" t="s">
        <v>31</v>
      </c>
      <c r="K56" s="220" t="s">
        <v>33</v>
      </c>
      <c r="L56" s="219" t="s">
        <v>34</v>
      </c>
      <c r="M56" s="219" t="s">
        <v>35</v>
      </c>
      <c r="N56" s="219" t="s">
        <v>36</v>
      </c>
      <c r="O56" s="358"/>
      <c r="P56" s="173"/>
      <c r="Q56" s="173"/>
    </row>
    <row r="57" spans="1:17" s="221" customFormat="1" ht="54" customHeight="1">
      <c r="B57" s="222" t="s">
        <v>286</v>
      </c>
      <c r="C57" s="119"/>
      <c r="D57" s="120"/>
      <c r="E57" s="119"/>
      <c r="F57" s="223">
        <v>1</v>
      </c>
      <c r="G57" s="223"/>
      <c r="H57" s="224"/>
      <c r="I57" s="224"/>
      <c r="J57" s="224">
        <v>1</v>
      </c>
      <c r="K57" s="224"/>
      <c r="L57" s="223"/>
      <c r="M57" s="223"/>
      <c r="N57" s="223">
        <v>1</v>
      </c>
      <c r="O57" s="225">
        <f>COUNTA(C57:N57)</f>
        <v>3</v>
      </c>
      <c r="P57" s="226"/>
      <c r="Q57" s="226"/>
    </row>
    <row r="58" spans="1:17" s="221" customFormat="1" ht="48.75" customHeight="1">
      <c r="B58" s="222" t="s">
        <v>287</v>
      </c>
      <c r="C58" s="119"/>
      <c r="D58" s="120">
        <v>1</v>
      </c>
      <c r="E58" s="119"/>
      <c r="F58" s="223"/>
      <c r="G58" s="223"/>
      <c r="H58" s="224"/>
      <c r="I58" s="224"/>
      <c r="J58" s="224"/>
      <c r="K58" s="224"/>
      <c r="L58" s="223"/>
      <c r="M58" s="223"/>
      <c r="N58" s="223"/>
      <c r="O58" s="225">
        <f>COUNTA(C58:N58)</f>
        <v>1</v>
      </c>
      <c r="P58" s="226"/>
      <c r="Q58" s="226"/>
    </row>
    <row r="59" spans="1:17" s="221" customFormat="1" ht="54" customHeight="1">
      <c r="B59" s="222" t="s">
        <v>288</v>
      </c>
      <c r="C59" s="119"/>
      <c r="D59" s="120"/>
      <c r="E59" s="119"/>
      <c r="F59" s="223"/>
      <c r="G59" s="223"/>
      <c r="H59" s="224">
        <v>1</v>
      </c>
      <c r="I59" s="224"/>
      <c r="J59" s="224"/>
      <c r="K59" s="224"/>
      <c r="L59" s="223"/>
      <c r="M59" s="223"/>
      <c r="N59" s="223">
        <v>1</v>
      </c>
      <c r="O59" s="225">
        <f>COUNTA(C59:N59)</f>
        <v>2</v>
      </c>
      <c r="P59" s="226"/>
      <c r="Q59" s="226"/>
    </row>
    <row r="60" spans="1:17" s="221" customFormat="1">
      <c r="B60" s="222"/>
      <c r="C60" s="119"/>
      <c r="D60" s="120"/>
      <c r="E60" s="119"/>
      <c r="F60" s="223"/>
      <c r="G60" s="223"/>
      <c r="H60" s="224"/>
      <c r="I60" s="224"/>
      <c r="J60" s="224"/>
      <c r="K60" s="224"/>
      <c r="L60" s="223"/>
      <c r="M60" s="223"/>
      <c r="N60" s="223"/>
      <c r="O60" s="225"/>
      <c r="P60" s="226"/>
      <c r="Q60" s="226"/>
    </row>
    <row r="61" spans="1:17" s="221" customFormat="1">
      <c r="B61" s="222"/>
      <c r="C61" s="119"/>
      <c r="D61" s="120"/>
      <c r="E61" s="119"/>
      <c r="F61" s="223"/>
      <c r="G61" s="223"/>
      <c r="H61" s="224"/>
      <c r="I61" s="224"/>
      <c r="J61" s="224"/>
      <c r="K61" s="224"/>
      <c r="L61" s="223"/>
      <c r="M61" s="223"/>
      <c r="N61" s="223"/>
      <c r="O61" s="225"/>
      <c r="P61" s="226"/>
      <c r="Q61" s="226"/>
    </row>
    <row r="62" spans="1:17" s="221" customFormat="1">
      <c r="B62" s="222"/>
      <c r="C62" s="119"/>
      <c r="D62" s="120"/>
      <c r="E62" s="119"/>
      <c r="F62" s="223"/>
      <c r="G62" s="223"/>
      <c r="H62" s="224"/>
      <c r="I62" s="224"/>
      <c r="J62" s="224"/>
      <c r="K62" s="224"/>
      <c r="L62" s="223"/>
      <c r="M62" s="223"/>
      <c r="N62" s="223"/>
      <c r="O62" s="225"/>
      <c r="P62" s="226"/>
      <c r="Q62" s="226"/>
    </row>
    <row r="63" spans="1:17" s="221" customFormat="1" ht="23.25" customHeight="1">
      <c r="B63" s="123"/>
      <c r="C63" s="119"/>
      <c r="D63" s="120"/>
      <c r="E63" s="119"/>
      <c r="F63" s="223"/>
      <c r="G63" s="223"/>
      <c r="H63" s="224"/>
      <c r="I63" s="224"/>
      <c r="J63" s="224"/>
      <c r="K63" s="224"/>
      <c r="L63" s="223"/>
      <c r="M63" s="223"/>
      <c r="N63" s="223"/>
      <c r="O63" s="225"/>
      <c r="P63" s="226"/>
      <c r="Q63" s="226"/>
    </row>
    <row r="64" spans="1:17" s="221" customFormat="1" ht="23.25" customHeight="1">
      <c r="B64" s="123"/>
      <c r="C64" s="119"/>
      <c r="D64" s="120"/>
      <c r="E64" s="119"/>
      <c r="F64" s="223"/>
      <c r="G64" s="223"/>
      <c r="H64" s="224"/>
      <c r="I64" s="224"/>
      <c r="J64" s="224"/>
      <c r="K64" s="224"/>
      <c r="L64" s="223"/>
      <c r="M64" s="223"/>
      <c r="N64" s="223"/>
      <c r="O64" s="225"/>
      <c r="P64" s="226"/>
      <c r="Q64" s="226"/>
    </row>
    <row r="65" spans="2:18" s="221" customFormat="1">
      <c r="B65" s="123"/>
      <c r="C65" s="119"/>
      <c r="D65" s="120"/>
      <c r="E65" s="119"/>
      <c r="F65" s="223"/>
      <c r="G65" s="223"/>
      <c r="H65" s="224"/>
      <c r="I65" s="224"/>
      <c r="J65" s="224"/>
      <c r="K65" s="224"/>
      <c r="L65" s="223"/>
      <c r="M65" s="223"/>
      <c r="N65" s="223"/>
      <c r="O65" s="225"/>
      <c r="P65" s="226"/>
      <c r="Q65" s="226"/>
    </row>
    <row r="66" spans="2:18" s="221" customFormat="1">
      <c r="B66" s="123"/>
      <c r="C66" s="119"/>
      <c r="D66" s="120"/>
      <c r="E66" s="119"/>
      <c r="F66" s="223"/>
      <c r="G66" s="223"/>
      <c r="H66" s="224"/>
      <c r="I66" s="224"/>
      <c r="J66" s="224"/>
      <c r="K66" s="224"/>
      <c r="L66" s="223"/>
      <c r="M66" s="223"/>
      <c r="N66" s="223"/>
      <c r="O66" s="225"/>
      <c r="P66" s="226"/>
      <c r="Q66" s="226"/>
    </row>
    <row r="67" spans="2:18" s="221" customFormat="1">
      <c r="B67" s="123"/>
      <c r="C67" s="119"/>
      <c r="D67" s="120"/>
      <c r="E67" s="119"/>
      <c r="F67" s="223"/>
      <c r="G67" s="223"/>
      <c r="H67" s="224"/>
      <c r="I67" s="224"/>
      <c r="J67" s="224"/>
      <c r="K67" s="224"/>
      <c r="L67" s="223"/>
      <c r="M67" s="223"/>
      <c r="N67" s="223"/>
      <c r="O67" s="225"/>
      <c r="P67" s="226"/>
      <c r="Q67" s="226"/>
    </row>
    <row r="68" spans="2:18" s="221" customFormat="1">
      <c r="B68" s="123"/>
      <c r="C68" s="119"/>
      <c r="D68" s="120"/>
      <c r="E68" s="119"/>
      <c r="F68" s="223"/>
      <c r="G68" s="223"/>
      <c r="H68" s="224"/>
      <c r="I68" s="224"/>
      <c r="J68" s="224"/>
      <c r="K68" s="224"/>
      <c r="L68" s="223"/>
      <c r="M68" s="223"/>
      <c r="N68" s="223"/>
      <c r="O68" s="225"/>
      <c r="P68" s="226"/>
      <c r="Q68" s="226"/>
    </row>
    <row r="69" spans="2:18" s="221" customFormat="1">
      <c r="B69" s="123"/>
      <c r="C69" s="119"/>
      <c r="D69" s="120"/>
      <c r="E69" s="119"/>
      <c r="F69" s="223"/>
      <c r="G69" s="223"/>
      <c r="H69" s="224"/>
      <c r="I69" s="224"/>
      <c r="J69" s="224"/>
      <c r="K69" s="224"/>
      <c r="L69" s="223"/>
      <c r="M69" s="223"/>
      <c r="N69" s="223"/>
      <c r="O69" s="225"/>
      <c r="P69" s="226"/>
      <c r="Q69" s="226"/>
    </row>
    <row r="70" spans="2:18" s="221" customFormat="1">
      <c r="B70" s="123"/>
      <c r="C70" s="119"/>
      <c r="D70" s="120"/>
      <c r="E70" s="119"/>
      <c r="F70" s="223"/>
      <c r="G70" s="223"/>
      <c r="H70" s="224"/>
      <c r="I70" s="224"/>
      <c r="J70" s="224"/>
      <c r="K70" s="224"/>
      <c r="L70" s="223"/>
      <c r="M70" s="223"/>
      <c r="N70" s="223"/>
      <c r="O70" s="225"/>
      <c r="P70" s="226"/>
      <c r="Q70" s="226"/>
    </row>
    <row r="71" spans="2:18" s="221" customFormat="1">
      <c r="B71" s="123"/>
      <c r="C71" s="119"/>
      <c r="D71" s="120"/>
      <c r="E71" s="119"/>
      <c r="F71" s="223"/>
      <c r="G71" s="223"/>
      <c r="H71" s="224"/>
      <c r="I71" s="224"/>
      <c r="J71" s="224"/>
      <c r="K71" s="224"/>
      <c r="L71" s="223"/>
      <c r="M71" s="223"/>
      <c r="N71" s="223"/>
      <c r="O71" s="225"/>
      <c r="P71" s="226"/>
      <c r="Q71" s="226"/>
    </row>
    <row r="72" spans="2:18" s="221" customFormat="1">
      <c r="B72" s="123"/>
      <c r="C72" s="119"/>
      <c r="D72" s="120"/>
      <c r="E72" s="119"/>
      <c r="F72" s="223"/>
      <c r="G72" s="223"/>
      <c r="H72" s="224"/>
      <c r="I72" s="224"/>
      <c r="J72" s="224"/>
      <c r="K72" s="224"/>
      <c r="L72" s="223"/>
      <c r="M72" s="223"/>
      <c r="N72" s="223"/>
      <c r="O72" s="225"/>
      <c r="P72" s="226"/>
      <c r="Q72" s="226"/>
    </row>
    <row r="73" spans="2:18" s="221" customFormat="1">
      <c r="B73" s="123"/>
      <c r="C73" s="119"/>
      <c r="D73" s="120"/>
      <c r="E73" s="119"/>
      <c r="F73" s="223"/>
      <c r="G73" s="223"/>
      <c r="H73" s="224"/>
      <c r="I73" s="224"/>
      <c r="J73" s="224"/>
      <c r="K73" s="224"/>
      <c r="L73" s="223"/>
      <c r="M73" s="223"/>
      <c r="N73" s="223"/>
      <c r="O73" s="225"/>
      <c r="P73" s="226"/>
      <c r="Q73" s="226"/>
    </row>
    <row r="74" spans="2:18" s="221" customFormat="1">
      <c r="B74" s="123"/>
      <c r="C74" s="119"/>
      <c r="D74" s="120"/>
      <c r="E74" s="119"/>
      <c r="F74" s="223"/>
      <c r="G74" s="223"/>
      <c r="H74" s="224"/>
      <c r="I74" s="224"/>
      <c r="J74" s="224"/>
      <c r="K74" s="224"/>
      <c r="L74" s="223"/>
      <c r="M74" s="223"/>
      <c r="N74" s="223"/>
      <c r="O74" s="225"/>
      <c r="P74" s="226"/>
      <c r="Q74" s="226"/>
    </row>
    <row r="75" spans="2:18" s="221" customFormat="1">
      <c r="B75" s="123"/>
      <c r="C75" s="119"/>
      <c r="D75" s="120"/>
      <c r="E75" s="119"/>
      <c r="F75" s="223"/>
      <c r="G75" s="223"/>
      <c r="H75" s="224"/>
      <c r="I75" s="224"/>
      <c r="J75" s="224"/>
      <c r="K75" s="224"/>
      <c r="L75" s="223"/>
      <c r="M75" s="223"/>
      <c r="N75" s="223"/>
      <c r="O75" s="225"/>
      <c r="P75" s="226"/>
      <c r="Q75" s="226"/>
    </row>
    <row r="76" spans="2:18" s="221" customFormat="1">
      <c r="B76" s="123"/>
      <c r="C76" s="119"/>
      <c r="D76" s="120"/>
      <c r="E76" s="119"/>
      <c r="F76" s="223"/>
      <c r="G76" s="223"/>
      <c r="H76" s="224"/>
      <c r="I76" s="224"/>
      <c r="J76" s="224"/>
      <c r="K76" s="224"/>
      <c r="L76" s="223"/>
      <c r="M76" s="223"/>
      <c r="N76" s="223"/>
      <c r="O76" s="225"/>
      <c r="P76" s="226"/>
      <c r="Q76" s="226"/>
    </row>
    <row r="77" spans="2:18" s="221" customFormat="1">
      <c r="B77" s="227"/>
      <c r="C77" s="228"/>
      <c r="D77" s="86"/>
      <c r="E77" s="228"/>
      <c r="F77" s="228"/>
      <c r="G77" s="228"/>
      <c r="H77" s="228"/>
      <c r="I77" s="228"/>
      <c r="J77" s="228"/>
      <c r="K77" s="228"/>
      <c r="L77" s="228"/>
      <c r="M77" s="228"/>
      <c r="N77" s="228"/>
      <c r="O77" s="225">
        <f>COUNTA(C77:N77)</f>
        <v>0</v>
      </c>
      <c r="P77" s="226"/>
      <c r="Q77" s="226"/>
    </row>
    <row r="78" spans="2:18" s="221" customFormat="1">
      <c r="B78" s="229"/>
      <c r="C78" s="228"/>
      <c r="D78" s="74"/>
      <c r="E78" s="228"/>
      <c r="F78" s="228"/>
      <c r="G78" s="228"/>
      <c r="H78" s="228"/>
      <c r="I78" s="228"/>
      <c r="J78" s="228"/>
      <c r="K78" s="228"/>
      <c r="L78" s="228"/>
      <c r="M78" s="228"/>
      <c r="N78" s="228"/>
      <c r="O78" s="225">
        <f>COUNTA(C78:N78)</f>
        <v>0</v>
      </c>
      <c r="P78" s="226"/>
      <c r="Q78" s="226"/>
      <c r="R78" s="226"/>
    </row>
    <row r="79" spans="2:18" s="221" customFormat="1"/>
    <row r="80" spans="2:18" s="221" customFormat="1"/>
    <row r="81" s="221" customFormat="1"/>
    <row r="82" s="221" customFormat="1"/>
    <row r="83" s="221" customFormat="1"/>
    <row r="84" s="221"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65" priority="1">
      <formula>"($C$31&gt;0.9)"</formula>
    </cfRule>
    <cfRule type="cellIs" dxfId="64" priority="2" operator="between">
      <formula>"$C$31=0.6"</formula>
      <formula>"$C$31=0.89"</formula>
    </cfRule>
    <cfRule type="expression" dxfId="63"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xl/worksheets/sheet9.xml><?xml version="1.0" encoding="utf-8"?>
<worksheet xmlns="http://schemas.openxmlformats.org/spreadsheetml/2006/main" xmlns:r="http://schemas.openxmlformats.org/officeDocument/2006/relationships">
  <dimension ref="A1:T84"/>
  <sheetViews>
    <sheetView view="pageBreakPreview" zoomScale="70" zoomScaleNormal="100" zoomScaleSheetLayoutView="70" workbookViewId="0">
      <selection activeCell="C5" sqref="C5:D5"/>
    </sheetView>
  </sheetViews>
  <sheetFormatPr baseColWidth="10" defaultRowHeight="12.75"/>
  <cols>
    <col min="1" max="1" width="1.7109375" style="174" customWidth="1"/>
    <col min="2" max="2" width="29.85546875" style="174" customWidth="1"/>
    <col min="3" max="3" width="16.42578125" style="174" customWidth="1"/>
    <col min="4" max="4" width="22.140625" style="174" customWidth="1"/>
    <col min="5" max="5" width="23.5703125" style="174" customWidth="1"/>
    <col min="6" max="6" width="15.28515625" style="174" customWidth="1"/>
    <col min="7" max="7" width="21.85546875" style="174" customWidth="1"/>
    <col min="8" max="8" width="16.7109375" style="174" customWidth="1"/>
    <col min="9" max="9" width="16.140625" style="174" customWidth="1"/>
    <col min="10" max="10" width="11.42578125" style="174"/>
    <col min="11" max="11" width="8.28515625" style="174" customWidth="1"/>
    <col min="12" max="12" width="8.42578125" style="174" customWidth="1"/>
    <col min="13" max="13" width="10.7109375" style="174" customWidth="1"/>
    <col min="14" max="14" width="11.140625" style="174" bestFit="1" customWidth="1"/>
    <col min="15" max="15" width="10.42578125" style="174" customWidth="1"/>
    <col min="16" max="16384" width="11.42578125" style="174"/>
  </cols>
  <sheetData>
    <row r="1" spans="1:20" ht="36.75" customHeight="1">
      <c r="A1" s="173"/>
      <c r="B1" s="437"/>
      <c r="C1" s="438" t="s">
        <v>70</v>
      </c>
      <c r="D1" s="438"/>
      <c r="E1" s="438"/>
      <c r="F1" s="438"/>
      <c r="G1" s="438"/>
      <c r="H1" s="438"/>
      <c r="I1" s="438"/>
      <c r="J1" s="438"/>
      <c r="K1" s="438"/>
      <c r="L1" s="439"/>
      <c r="M1" s="440" t="s">
        <v>47</v>
      </c>
      <c r="N1" s="441"/>
      <c r="O1" s="442"/>
      <c r="Q1" s="173"/>
    </row>
    <row r="2" spans="1:20" ht="27" customHeight="1" thickBot="1">
      <c r="A2" s="173"/>
      <c r="B2" s="437"/>
      <c r="C2" s="443" t="s">
        <v>71</v>
      </c>
      <c r="D2" s="443"/>
      <c r="E2" s="443"/>
      <c r="F2" s="443"/>
      <c r="G2" s="443"/>
      <c r="H2" s="443"/>
      <c r="I2" s="443"/>
      <c r="J2" s="443"/>
      <c r="K2" s="443"/>
      <c r="L2" s="444"/>
      <c r="M2" s="445" t="s">
        <v>69</v>
      </c>
      <c r="N2" s="446"/>
      <c r="O2" s="447"/>
      <c r="Q2" s="173"/>
    </row>
    <row r="3" spans="1:20" ht="34.5" customHeight="1" thickBot="1">
      <c r="A3" s="173"/>
      <c r="B3" s="437"/>
      <c r="C3" s="443" t="s">
        <v>48</v>
      </c>
      <c r="D3" s="448"/>
      <c r="E3" s="448"/>
      <c r="F3" s="448"/>
      <c r="G3" s="448"/>
      <c r="H3" s="448"/>
      <c r="I3" s="448"/>
      <c r="J3" s="448"/>
      <c r="K3" s="448"/>
      <c r="L3" s="449"/>
      <c r="M3" s="450" t="s">
        <v>1</v>
      </c>
      <c r="N3" s="451"/>
      <c r="O3" s="452"/>
      <c r="Q3" s="173"/>
    </row>
    <row r="4" spans="1:20" ht="15" customHeight="1">
      <c r="A4" s="173"/>
      <c r="B4" s="175"/>
      <c r="C4" s="176"/>
      <c r="D4" s="176"/>
      <c r="E4" s="176"/>
      <c r="F4" s="176"/>
      <c r="G4" s="176"/>
      <c r="H4" s="176"/>
      <c r="I4" s="176"/>
      <c r="J4" s="176"/>
      <c r="K4" s="176"/>
      <c r="L4" s="176"/>
      <c r="M4" s="177"/>
      <c r="N4" s="177"/>
      <c r="Q4" s="173"/>
    </row>
    <row r="5" spans="1:20" ht="33" customHeight="1">
      <c r="A5" s="173"/>
      <c r="B5" s="178" t="s">
        <v>9</v>
      </c>
      <c r="C5" s="423">
        <v>2015</v>
      </c>
      <c r="D5" s="424"/>
      <c r="E5" s="179" t="s">
        <v>10</v>
      </c>
      <c r="F5" s="460" t="s">
        <v>74</v>
      </c>
      <c r="G5" s="461"/>
      <c r="H5" s="461"/>
      <c r="I5" s="461"/>
      <c r="J5" s="461"/>
      <c r="K5" s="461"/>
      <c r="L5" s="461"/>
      <c r="M5" s="461"/>
      <c r="N5" s="461"/>
      <c r="O5" s="462"/>
      <c r="P5" s="180"/>
      <c r="Q5" s="181"/>
      <c r="R5" s="181"/>
      <c r="S5" s="181"/>
      <c r="T5" s="173"/>
    </row>
    <row r="6" spans="1:20" s="173" customFormat="1" ht="6" customHeight="1">
      <c r="B6" s="182"/>
      <c r="C6" s="183"/>
      <c r="D6" s="183"/>
      <c r="E6" s="184"/>
      <c r="F6" s="185"/>
      <c r="G6" s="185"/>
      <c r="H6" s="185"/>
      <c r="I6" s="185"/>
      <c r="J6" s="185"/>
      <c r="K6" s="185"/>
      <c r="L6" s="185"/>
      <c r="M6" s="185"/>
      <c r="N6" s="185"/>
      <c r="O6" s="181"/>
      <c r="P6" s="181"/>
      <c r="Q6" s="181"/>
      <c r="R6" s="181"/>
      <c r="S6" s="181"/>
    </row>
    <row r="7" spans="1:20" ht="58.5" customHeight="1">
      <c r="A7" s="173"/>
      <c r="B7" s="186" t="s">
        <v>64</v>
      </c>
      <c r="C7" s="423" t="s">
        <v>274</v>
      </c>
      <c r="D7" s="424"/>
      <c r="E7" s="179" t="s">
        <v>12</v>
      </c>
      <c r="F7" s="434" t="s">
        <v>275</v>
      </c>
      <c r="G7" s="435"/>
      <c r="H7" s="435"/>
      <c r="I7" s="435"/>
      <c r="J7" s="435"/>
      <c r="K7" s="435"/>
      <c r="L7" s="435"/>
      <c r="M7" s="435"/>
      <c r="N7" s="435"/>
      <c r="O7" s="436"/>
      <c r="P7" s="187"/>
      <c r="Q7" s="187"/>
      <c r="R7" s="187"/>
      <c r="S7" s="187"/>
      <c r="T7" s="173"/>
    </row>
    <row r="8" spans="1:20" ht="6" customHeight="1">
      <c r="A8" s="173"/>
      <c r="B8" s="182"/>
      <c r="C8" s="183"/>
      <c r="D8" s="183"/>
      <c r="E8" s="184"/>
      <c r="F8" s="185"/>
      <c r="G8" s="185"/>
      <c r="H8" s="185"/>
      <c r="I8" s="185"/>
      <c r="J8" s="185"/>
      <c r="K8" s="185"/>
      <c r="L8" s="185"/>
      <c r="M8" s="185"/>
      <c r="N8" s="185"/>
      <c r="O8" s="181"/>
      <c r="P8" s="181"/>
      <c r="Q8" s="181"/>
      <c r="R8" s="181"/>
      <c r="S8" s="181"/>
      <c r="T8" s="173"/>
    </row>
    <row r="9" spans="1:20" ht="43.5" customHeight="1">
      <c r="A9" s="173"/>
      <c r="B9" s="178" t="s">
        <v>13</v>
      </c>
      <c r="C9" s="423" t="s">
        <v>276</v>
      </c>
      <c r="D9" s="424"/>
      <c r="E9" s="179" t="s">
        <v>65</v>
      </c>
      <c r="F9" s="463" t="s">
        <v>277</v>
      </c>
      <c r="G9" s="464"/>
      <c r="H9" s="464"/>
      <c r="I9" s="464"/>
      <c r="J9" s="464"/>
      <c r="K9" s="464"/>
      <c r="L9" s="464"/>
      <c r="M9" s="464"/>
      <c r="N9" s="464"/>
      <c r="O9" s="465"/>
      <c r="P9" s="180"/>
      <c r="Q9" s="180"/>
      <c r="R9" s="180"/>
      <c r="S9" s="180"/>
      <c r="T9" s="173"/>
    </row>
    <row r="10" spans="1:20" ht="10.5" customHeight="1">
      <c r="A10" s="173"/>
      <c r="B10" s="182"/>
      <c r="C10" s="183"/>
      <c r="D10" s="183"/>
      <c r="E10" s="184"/>
      <c r="F10" s="185"/>
      <c r="G10" s="185"/>
      <c r="H10" s="185"/>
      <c r="I10" s="185"/>
      <c r="J10" s="185"/>
      <c r="K10" s="185"/>
      <c r="L10" s="185"/>
      <c r="M10" s="185"/>
      <c r="N10" s="185"/>
      <c r="O10" s="181"/>
      <c r="P10" s="181"/>
      <c r="Q10" s="181"/>
      <c r="R10" s="181"/>
      <c r="S10" s="181"/>
      <c r="T10" s="173"/>
    </row>
    <row r="11" spans="1:20" ht="54" customHeight="1">
      <c r="A11" s="173"/>
      <c r="B11" s="188" t="s">
        <v>15</v>
      </c>
      <c r="C11" s="423" t="s">
        <v>278</v>
      </c>
      <c r="D11" s="424"/>
      <c r="E11" s="179" t="s">
        <v>66</v>
      </c>
      <c r="F11" s="453" t="s">
        <v>279</v>
      </c>
      <c r="G11" s="453"/>
      <c r="H11" s="453"/>
      <c r="I11" s="453"/>
      <c r="J11" s="453"/>
      <c r="K11" s="453"/>
      <c r="L11" s="453"/>
      <c r="M11" s="453"/>
      <c r="N11" s="453"/>
      <c r="O11" s="453"/>
      <c r="P11" s="187"/>
      <c r="Q11" s="187"/>
      <c r="R11" s="187"/>
      <c r="S11" s="187"/>
      <c r="T11" s="173"/>
    </row>
    <row r="12" spans="1:20" ht="6.75" customHeight="1">
      <c r="A12" s="173"/>
      <c r="B12" s="189"/>
      <c r="C12" s="183"/>
      <c r="D12" s="183"/>
      <c r="E12" s="190"/>
      <c r="F12" s="185"/>
      <c r="G12" s="185"/>
      <c r="H12" s="185"/>
      <c r="I12" s="185"/>
      <c r="J12" s="185"/>
      <c r="K12" s="185"/>
      <c r="L12" s="185"/>
      <c r="M12" s="185"/>
      <c r="N12" s="185"/>
      <c r="O12" s="181"/>
      <c r="P12" s="181"/>
      <c r="Q12" s="181"/>
      <c r="R12" s="181"/>
      <c r="S12" s="181"/>
      <c r="T12" s="173"/>
    </row>
    <row r="13" spans="1:20" ht="51.75" customHeight="1">
      <c r="A13" s="173"/>
      <c r="B13" s="188" t="s">
        <v>16</v>
      </c>
      <c r="C13" s="423" t="s">
        <v>280</v>
      </c>
      <c r="D13" s="424"/>
      <c r="E13" s="179" t="s">
        <v>67</v>
      </c>
      <c r="F13" s="454" t="s">
        <v>281</v>
      </c>
      <c r="G13" s="455"/>
      <c r="H13" s="455"/>
      <c r="I13" s="455"/>
      <c r="J13" s="455"/>
      <c r="K13" s="455"/>
      <c r="L13" s="455"/>
      <c r="M13" s="455"/>
      <c r="N13" s="455"/>
      <c r="O13" s="456"/>
      <c r="P13" s="187"/>
      <c r="Q13" s="187"/>
      <c r="R13" s="187"/>
      <c r="S13" s="187"/>
      <c r="T13" s="173"/>
    </row>
    <row r="14" spans="1:20" ht="8.25" customHeight="1">
      <c r="B14" s="191"/>
      <c r="F14" s="192"/>
      <c r="G14" s="192"/>
      <c r="H14" s="192"/>
      <c r="I14" s="192"/>
      <c r="J14" s="192"/>
      <c r="K14" s="192"/>
      <c r="L14" s="192"/>
      <c r="M14" s="192"/>
      <c r="N14" s="192"/>
    </row>
    <row r="15" spans="1:20" ht="87.75" customHeight="1">
      <c r="B15" s="193" t="s">
        <v>20</v>
      </c>
      <c r="C15" s="429" t="s">
        <v>376</v>
      </c>
      <c r="D15" s="429"/>
      <c r="E15" s="194" t="s">
        <v>68</v>
      </c>
      <c r="F15" s="457" t="s">
        <v>289</v>
      </c>
      <c r="G15" s="458"/>
      <c r="H15" s="458"/>
      <c r="I15" s="458"/>
      <c r="J15" s="458"/>
      <c r="K15" s="458"/>
      <c r="L15" s="458"/>
      <c r="M15" s="458"/>
      <c r="N15" s="458"/>
      <c r="O15" s="459"/>
    </row>
    <row r="16" spans="1:20" ht="24.75" customHeight="1">
      <c r="B16" s="195"/>
      <c r="C16" s="175"/>
      <c r="D16" s="196"/>
      <c r="E16" s="196"/>
      <c r="F16" s="175"/>
    </row>
    <row r="17" spans="2:11" ht="16.5" thickBot="1">
      <c r="B17" s="415" t="s">
        <v>18</v>
      </c>
      <c r="C17" s="415"/>
      <c r="D17" s="415"/>
      <c r="E17" s="415"/>
      <c r="F17" s="415"/>
      <c r="G17" s="415"/>
      <c r="H17" s="415"/>
    </row>
    <row r="18" spans="2:11" ht="12.75" customHeight="1">
      <c r="B18" s="416" t="s">
        <v>19</v>
      </c>
      <c r="C18" s="418" t="s">
        <v>39</v>
      </c>
      <c r="D18" s="420" t="s">
        <v>21</v>
      </c>
      <c r="E18" s="421"/>
      <c r="F18" s="421"/>
      <c r="G18" s="422"/>
      <c r="H18" s="357" t="s">
        <v>41</v>
      </c>
      <c r="I18" s="357" t="s">
        <v>42</v>
      </c>
      <c r="J18" s="408" t="s">
        <v>61</v>
      </c>
      <c r="K18" s="408"/>
    </row>
    <row r="19" spans="2:11" ht="41.25" customHeight="1">
      <c r="B19" s="417"/>
      <c r="C19" s="419"/>
      <c r="D19" s="164" t="s">
        <v>22</v>
      </c>
      <c r="E19" s="112" t="s">
        <v>23</v>
      </c>
      <c r="F19" s="112" t="s">
        <v>24</v>
      </c>
      <c r="G19" s="112" t="s">
        <v>72</v>
      </c>
      <c r="H19" s="358"/>
      <c r="I19" s="358"/>
      <c r="J19" s="408"/>
      <c r="K19" s="408"/>
    </row>
    <row r="20" spans="2:11" ht="126.75" customHeight="1">
      <c r="B20" s="197" t="s">
        <v>290</v>
      </c>
      <c r="C20" s="230">
        <v>0.14280000000000001</v>
      </c>
      <c r="D20" s="198" t="s">
        <v>291</v>
      </c>
      <c r="E20" s="199">
        <v>100</v>
      </c>
      <c r="F20" s="199" t="s">
        <v>127</v>
      </c>
      <c r="G20" s="200" t="s">
        <v>292</v>
      </c>
      <c r="H20" s="201"/>
      <c r="I20" s="202"/>
      <c r="J20" s="409">
        <v>1</v>
      </c>
      <c r="K20" s="409"/>
    </row>
    <row r="22" spans="2:11" ht="15.75">
      <c r="B22" s="410" t="s">
        <v>37</v>
      </c>
      <c r="C22" s="410"/>
      <c r="D22" s="410"/>
      <c r="E22" s="410"/>
      <c r="F22" s="410"/>
      <c r="G22" s="410"/>
      <c r="H22" s="410"/>
      <c r="J22" s="174" t="s">
        <v>62</v>
      </c>
    </row>
    <row r="23" spans="2:11">
      <c r="J23" s="174" t="s">
        <v>63</v>
      </c>
    </row>
    <row r="24" spans="2:11" ht="21" customHeight="1" thickBot="1">
      <c r="B24" s="411" t="s">
        <v>58</v>
      </c>
      <c r="C24" s="411"/>
      <c r="D24" s="411"/>
      <c r="E24" s="411"/>
      <c r="F24" s="411"/>
      <c r="G24" s="411"/>
      <c r="H24" s="411"/>
    </row>
    <row r="25" spans="2:11" ht="13.5" thickBot="1">
      <c r="B25" s="203" t="s">
        <v>59</v>
      </c>
      <c r="C25" s="204" t="s">
        <v>2</v>
      </c>
      <c r="D25" s="205" t="s">
        <v>3</v>
      </c>
      <c r="E25" s="205" t="s">
        <v>4</v>
      </c>
      <c r="F25" s="205" t="s">
        <v>5</v>
      </c>
      <c r="G25" s="205" t="s">
        <v>6</v>
      </c>
      <c r="H25" s="206" t="s">
        <v>7</v>
      </c>
    </row>
    <row r="26" spans="2:11" ht="39.75" customHeight="1">
      <c r="B26" s="207" t="s">
        <v>83</v>
      </c>
      <c r="C26" s="62"/>
      <c r="D26" s="63"/>
      <c r="E26" s="63"/>
      <c r="F26" s="63"/>
      <c r="G26" s="63"/>
      <c r="H26" s="64"/>
    </row>
    <row r="27" spans="2:11" ht="51.75" customHeight="1" thickBot="1">
      <c r="B27" s="208" t="s">
        <v>84</v>
      </c>
      <c r="C27" s="209">
        <f>E20</f>
        <v>100</v>
      </c>
      <c r="D27" s="210">
        <f>E20</f>
        <v>100</v>
      </c>
      <c r="E27" s="210">
        <f>E20</f>
        <v>100</v>
      </c>
      <c r="F27" s="210">
        <f>E20</f>
        <v>100</v>
      </c>
      <c r="G27" s="210">
        <f>E20</f>
        <v>100</v>
      </c>
      <c r="H27" s="210">
        <f>E20</f>
        <v>100</v>
      </c>
    </row>
    <row r="28" spans="2:11" ht="29.25" customHeight="1" thickBot="1">
      <c r="B28" s="211" t="s">
        <v>38</v>
      </c>
      <c r="C28" s="61">
        <f>IF($J$20=1,IF((C26/C27)&gt;=1,1,(C26/C27)),IF($J$20=2,IF((1-(C26/C27))&lt;=0,0,1-(C26/C27)),""))</f>
        <v>0</v>
      </c>
      <c r="D28" s="61">
        <f>IF($J$20=1,IF((SUM(C26:D26)/D27)&gt;=1,1,(SUM(C26:D26)/D27)),IF($J$20=2,IF((1-(SUM(C26:D26)/D27))&lt;=0,0,1-(SUM(C26:D26)/D27)),""))</f>
        <v>0</v>
      </c>
      <c r="E28" s="61">
        <f>IF($J$20=1,IF((SUM(C26:E26)/E27)&gt;=1,1,(SUM(C26:E26)/E27)),IF($J$20=2,IF((1-(SUM(C26:E26)/E27))&lt;=0,0,1-(SUM(C26:E26)/E27)),""))</f>
        <v>0</v>
      </c>
      <c r="F28" s="61">
        <f>IF($J$20=1,IF((SUM(C26:F26)/F27)&gt;=1,1,(SUM(C26:F26)/F27)),IF($J$20=2,IF((1-(SUM(C26:F26)/F27))&lt;=0,0,1-(SUM(C26:F26)/F27)),""))</f>
        <v>0</v>
      </c>
      <c r="G28" s="61">
        <f>IF($J$20=1,IF((SUM(C26:G26)/G27)&gt;=1,1,(SUM(C26:G26)/G27)),IF($J$20=2,IF((1-(SUM(C26:G26)/G27))&lt;=0,0,1-(SUM(C26:G26)/G27)),""))</f>
        <v>0</v>
      </c>
      <c r="H28" s="61">
        <f>IF($J$20=1,IF((SUM(C26:H26)/H27)&gt;=1,1,(SUM(C26:H26)/H27)),IF($J$20=2,IF((1-(SUM(C26:H26)/H27))&lt;=0,0,1-(SUM(C26:H26)/H27)),""))</f>
        <v>0</v>
      </c>
    </row>
    <row r="29" spans="2:11" ht="24" customHeight="1">
      <c r="B29" s="212"/>
      <c r="C29" s="7" t="e">
        <f>C7=#REF!*1.3</f>
        <v>#REF!</v>
      </c>
      <c r="D29" s="7" t="e">
        <f>#REF!*1.3</f>
        <v>#REF!</v>
      </c>
      <c r="E29" s="7" t="e">
        <f>#REF!*1.3</f>
        <v>#REF!</v>
      </c>
      <c r="F29" s="7" t="e">
        <f>#REF!*1.3</f>
        <v>#REF!</v>
      </c>
      <c r="G29" s="7" t="e">
        <f>#REF!*1.3</f>
        <v>#REF!</v>
      </c>
      <c r="H29" s="7" t="e">
        <f>#REF!*1.3</f>
        <v>#REF!</v>
      </c>
    </row>
    <row r="30" spans="2:11" ht="24.75" customHeight="1" thickBot="1">
      <c r="B30" s="412" t="s">
        <v>57</v>
      </c>
      <c r="C30" s="412"/>
      <c r="D30" s="412"/>
      <c r="E30" s="412"/>
      <c r="F30" s="412"/>
      <c r="G30" s="412"/>
      <c r="H30" s="412"/>
    </row>
    <row r="31" spans="2:11" ht="40.5" customHeight="1" thickBot="1">
      <c r="B31" s="213" t="s">
        <v>44</v>
      </c>
      <c r="C31" s="214"/>
      <c r="D31" s="214"/>
      <c r="E31" s="214"/>
      <c r="F31" s="214"/>
      <c r="G31" s="214"/>
      <c r="H31" s="215"/>
    </row>
    <row r="32" spans="2:11" ht="26.25" thickBot="1">
      <c r="B32" s="213" t="s">
        <v>43</v>
      </c>
      <c r="C32" s="17" t="e">
        <f>(C31/$I20)</f>
        <v>#DIV/0!</v>
      </c>
      <c r="D32" s="17" t="e">
        <f>(D31/$I20)+C32</f>
        <v>#DIV/0!</v>
      </c>
      <c r="E32" s="17" t="e">
        <f>(E31/$I20)+D32</f>
        <v>#DIV/0!</v>
      </c>
      <c r="F32" s="17" t="e">
        <f>(F31/$I20)+E32</f>
        <v>#DIV/0!</v>
      </c>
      <c r="G32" s="17" t="e">
        <f>(G31/$I20)+F32</f>
        <v>#DIV/0!</v>
      </c>
      <c r="H32" s="18" t="e">
        <f>(H31/$I20)+G32</f>
        <v>#DIV/0!</v>
      </c>
    </row>
    <row r="33" spans="1:17">
      <c r="C33" s="7" t="e">
        <f>#REF!*1.1</f>
        <v>#REF!</v>
      </c>
      <c r="D33" s="7" t="e">
        <f>#REF!*1.1</f>
        <v>#REF!</v>
      </c>
      <c r="E33" s="7" t="e">
        <f>#REF!*1.1</f>
        <v>#REF!</v>
      </c>
      <c r="F33" s="7" t="e">
        <f>#REF!*1.1</f>
        <v>#REF!</v>
      </c>
      <c r="G33" s="7" t="e">
        <f>#REF!*1.1</f>
        <v>#REF!</v>
      </c>
      <c r="H33" s="7" t="e">
        <f>#REF!*1.1</f>
        <v>#REF!</v>
      </c>
    </row>
    <row r="34" spans="1:17" ht="15.75">
      <c r="B34" s="413" t="s">
        <v>8</v>
      </c>
      <c r="C34" s="413"/>
      <c r="D34" s="413"/>
      <c r="E34" s="413"/>
      <c r="G34" s="414" t="s">
        <v>52</v>
      </c>
      <c r="H34" s="414"/>
      <c r="I34" s="414"/>
      <c r="J34" s="216"/>
      <c r="K34" s="216"/>
      <c r="L34" s="388" t="s">
        <v>53</v>
      </c>
      <c r="M34" s="388"/>
      <c r="N34" s="388"/>
      <c r="O34" s="388"/>
    </row>
    <row r="35" spans="1:17" ht="12" customHeight="1">
      <c r="A35" s="173"/>
      <c r="B35" s="173"/>
      <c r="C35" s="217"/>
      <c r="D35" s="218"/>
      <c r="E35" s="218"/>
      <c r="F35" s="359" t="s">
        <v>49</v>
      </c>
      <c r="G35" s="389"/>
      <c r="H35" s="390"/>
      <c r="I35" s="390"/>
      <c r="J35" s="390"/>
      <c r="K35" s="391"/>
      <c r="L35" s="398"/>
      <c r="M35" s="399"/>
      <c r="N35" s="399"/>
      <c r="O35" s="400"/>
    </row>
    <row r="36" spans="1:17" ht="9" customHeight="1">
      <c r="A36" s="173"/>
      <c r="B36" s="173"/>
      <c r="C36" s="217"/>
      <c r="D36" s="173"/>
      <c r="E36" s="173"/>
      <c r="F36" s="359"/>
      <c r="G36" s="392"/>
      <c r="H36" s="393"/>
      <c r="I36" s="393"/>
      <c r="J36" s="393"/>
      <c r="K36" s="394"/>
      <c r="L36" s="401"/>
      <c r="M36" s="402"/>
      <c r="N36" s="402"/>
      <c r="O36" s="403"/>
      <c r="P36" s="173"/>
      <c r="Q36" s="173"/>
    </row>
    <row r="37" spans="1:17" ht="29.25" customHeight="1">
      <c r="A37" s="173"/>
      <c r="B37" s="173"/>
      <c r="C37" s="173"/>
      <c r="D37" s="173"/>
      <c r="E37" s="173"/>
      <c r="F37" s="359"/>
      <c r="G37" s="395"/>
      <c r="H37" s="396"/>
      <c r="I37" s="396"/>
      <c r="J37" s="396"/>
      <c r="K37" s="397"/>
      <c r="L37" s="404"/>
      <c r="M37" s="405"/>
      <c r="N37" s="405"/>
      <c r="O37" s="406"/>
      <c r="P37" s="173"/>
      <c r="Q37" s="173"/>
    </row>
    <row r="38" spans="1:17">
      <c r="A38" s="173"/>
      <c r="B38" s="173"/>
      <c r="C38" s="173"/>
      <c r="D38" s="173"/>
      <c r="E38" s="173"/>
      <c r="F38" s="359" t="s">
        <v>54</v>
      </c>
      <c r="G38" s="378"/>
      <c r="H38" s="379"/>
      <c r="I38" s="379"/>
      <c r="J38" s="379"/>
      <c r="K38" s="380"/>
      <c r="L38" s="407"/>
      <c r="M38" s="407"/>
      <c r="N38" s="407"/>
      <c r="O38" s="407"/>
      <c r="P38" s="173"/>
      <c r="Q38" s="173"/>
    </row>
    <row r="39" spans="1:17">
      <c r="A39" s="173"/>
      <c r="B39" s="173"/>
      <c r="C39" s="173"/>
      <c r="D39" s="173"/>
      <c r="E39" s="173"/>
      <c r="F39" s="359"/>
      <c r="G39" s="381"/>
      <c r="H39" s="382"/>
      <c r="I39" s="382"/>
      <c r="J39" s="382"/>
      <c r="K39" s="383"/>
      <c r="L39" s="407"/>
      <c r="M39" s="407"/>
      <c r="N39" s="407"/>
      <c r="O39" s="407"/>
      <c r="P39" s="173"/>
      <c r="Q39" s="173"/>
    </row>
    <row r="40" spans="1:17" ht="15" customHeight="1">
      <c r="A40" s="173"/>
      <c r="B40" s="173"/>
      <c r="C40" s="173"/>
      <c r="D40" s="173"/>
      <c r="E40" s="173"/>
      <c r="F40" s="359"/>
      <c r="G40" s="384"/>
      <c r="H40" s="385"/>
      <c r="I40" s="385"/>
      <c r="J40" s="385"/>
      <c r="K40" s="386"/>
      <c r="L40" s="407"/>
      <c r="M40" s="407"/>
      <c r="N40" s="407"/>
      <c r="O40" s="407"/>
      <c r="P40" s="173"/>
      <c r="Q40" s="173"/>
    </row>
    <row r="41" spans="1:17">
      <c r="A41" s="173"/>
      <c r="B41" s="173"/>
      <c r="C41" s="173"/>
      <c r="D41" s="173"/>
      <c r="E41" s="173"/>
      <c r="F41" s="359" t="s">
        <v>55</v>
      </c>
      <c r="G41" s="378"/>
      <c r="H41" s="379"/>
      <c r="I41" s="379"/>
      <c r="J41" s="379"/>
      <c r="K41" s="380"/>
      <c r="L41" s="378"/>
      <c r="M41" s="379"/>
      <c r="N41" s="379"/>
      <c r="O41" s="380"/>
      <c r="P41" s="173"/>
      <c r="Q41" s="173"/>
    </row>
    <row r="42" spans="1:17">
      <c r="A42" s="173"/>
      <c r="B42" s="173"/>
      <c r="C42" s="173"/>
      <c r="D42" s="173"/>
      <c r="E42" s="173"/>
      <c r="F42" s="359"/>
      <c r="G42" s="381"/>
      <c r="H42" s="382"/>
      <c r="I42" s="382"/>
      <c r="J42" s="382"/>
      <c r="K42" s="383"/>
      <c r="L42" s="381"/>
      <c r="M42" s="382"/>
      <c r="N42" s="382"/>
      <c r="O42" s="383"/>
      <c r="P42" s="173"/>
      <c r="Q42" s="173"/>
    </row>
    <row r="43" spans="1:17" ht="16.5" customHeight="1">
      <c r="A43" s="173"/>
      <c r="B43" s="173"/>
      <c r="C43" s="173"/>
      <c r="D43" s="173"/>
      <c r="E43" s="173"/>
      <c r="F43" s="359"/>
      <c r="G43" s="384"/>
      <c r="H43" s="385"/>
      <c r="I43" s="385"/>
      <c r="J43" s="385"/>
      <c r="K43" s="386"/>
      <c r="L43" s="384"/>
      <c r="M43" s="385"/>
      <c r="N43" s="385"/>
      <c r="O43" s="386"/>
      <c r="P43" s="173"/>
      <c r="Q43" s="173"/>
    </row>
    <row r="44" spans="1:17" ht="36" customHeight="1">
      <c r="A44" s="173"/>
      <c r="B44" s="173"/>
      <c r="C44" s="173"/>
      <c r="D44" s="173"/>
      <c r="E44" s="173"/>
      <c r="F44" s="359" t="s">
        <v>50</v>
      </c>
      <c r="G44" s="378"/>
      <c r="H44" s="379"/>
      <c r="I44" s="379"/>
      <c r="J44" s="379"/>
      <c r="K44" s="380"/>
      <c r="L44" s="387"/>
      <c r="M44" s="387"/>
      <c r="N44" s="387"/>
      <c r="O44" s="387"/>
      <c r="P44" s="173"/>
      <c r="Q44" s="173"/>
    </row>
    <row r="45" spans="1:17">
      <c r="A45" s="173"/>
      <c r="B45" s="173"/>
      <c r="C45" s="173"/>
      <c r="D45" s="173"/>
      <c r="E45" s="173"/>
      <c r="F45" s="359"/>
      <c r="G45" s="381"/>
      <c r="H45" s="382"/>
      <c r="I45" s="382"/>
      <c r="J45" s="382"/>
      <c r="K45" s="383"/>
      <c r="L45" s="387"/>
      <c r="M45" s="387"/>
      <c r="N45" s="387"/>
      <c r="O45" s="387"/>
      <c r="P45" s="173"/>
      <c r="Q45" s="173"/>
    </row>
    <row r="46" spans="1:17">
      <c r="A46" s="173"/>
      <c r="B46" s="173"/>
      <c r="C46" s="173"/>
      <c r="D46" s="173"/>
      <c r="E46" s="173"/>
      <c r="F46" s="359"/>
      <c r="G46" s="384"/>
      <c r="H46" s="385"/>
      <c r="I46" s="385"/>
      <c r="J46" s="385"/>
      <c r="K46" s="386"/>
      <c r="L46" s="387"/>
      <c r="M46" s="387"/>
      <c r="N46" s="387"/>
      <c r="O46" s="387"/>
      <c r="P46" s="173"/>
      <c r="Q46" s="173"/>
    </row>
    <row r="47" spans="1:17">
      <c r="A47" s="173"/>
      <c r="B47" s="173"/>
      <c r="C47" s="173"/>
      <c r="D47" s="173"/>
      <c r="E47" s="173"/>
      <c r="F47" s="359" t="s">
        <v>56</v>
      </c>
      <c r="G47" s="360"/>
      <c r="H47" s="361"/>
      <c r="I47" s="361"/>
      <c r="J47" s="361"/>
      <c r="K47" s="362"/>
      <c r="L47" s="360"/>
      <c r="M47" s="361"/>
      <c r="N47" s="361"/>
      <c r="O47" s="362"/>
      <c r="P47" s="173"/>
      <c r="Q47" s="173"/>
    </row>
    <row r="48" spans="1:17">
      <c r="A48" s="173"/>
      <c r="B48" s="173"/>
      <c r="C48" s="173"/>
      <c r="D48" s="173"/>
      <c r="E48" s="173"/>
      <c r="F48" s="359"/>
      <c r="G48" s="363"/>
      <c r="H48" s="364"/>
      <c r="I48" s="364"/>
      <c r="J48" s="364"/>
      <c r="K48" s="365"/>
      <c r="L48" s="363"/>
      <c r="M48" s="364"/>
      <c r="N48" s="364"/>
      <c r="O48" s="365"/>
      <c r="P48" s="173"/>
      <c r="Q48" s="173"/>
    </row>
    <row r="49" spans="1:17">
      <c r="A49" s="173"/>
      <c r="B49" s="173"/>
      <c r="C49" s="173"/>
      <c r="D49" s="173"/>
      <c r="E49" s="173"/>
      <c r="F49" s="359"/>
      <c r="G49" s="366"/>
      <c r="H49" s="367"/>
      <c r="I49" s="367"/>
      <c r="J49" s="367"/>
      <c r="K49" s="368"/>
      <c r="L49" s="366"/>
      <c r="M49" s="367"/>
      <c r="N49" s="367"/>
      <c r="O49" s="368"/>
      <c r="P49" s="173"/>
      <c r="Q49" s="173"/>
    </row>
    <row r="50" spans="1:17">
      <c r="A50" s="173"/>
      <c r="B50" s="173"/>
      <c r="C50" s="173"/>
      <c r="D50" s="173"/>
      <c r="E50" s="173"/>
      <c r="F50" s="359" t="s">
        <v>51</v>
      </c>
      <c r="G50" s="369"/>
      <c r="H50" s="370"/>
      <c r="I50" s="370"/>
      <c r="J50" s="370"/>
      <c r="K50" s="371"/>
      <c r="L50" s="360"/>
      <c r="M50" s="361"/>
      <c r="N50" s="361"/>
      <c r="O50" s="362"/>
      <c r="P50" s="173"/>
      <c r="Q50" s="173"/>
    </row>
    <row r="51" spans="1:17">
      <c r="A51" s="173"/>
      <c r="B51" s="173"/>
      <c r="C51" s="173"/>
      <c r="D51" s="173"/>
      <c r="E51" s="173"/>
      <c r="F51" s="359"/>
      <c r="G51" s="372"/>
      <c r="H51" s="373"/>
      <c r="I51" s="373"/>
      <c r="J51" s="373"/>
      <c r="K51" s="374"/>
      <c r="L51" s="363"/>
      <c r="M51" s="364"/>
      <c r="N51" s="364"/>
      <c r="O51" s="365"/>
      <c r="P51" s="173"/>
      <c r="Q51" s="173"/>
    </row>
    <row r="52" spans="1:17">
      <c r="A52" s="173"/>
      <c r="B52" s="173"/>
      <c r="C52" s="173"/>
      <c r="D52" s="173"/>
      <c r="E52" s="173"/>
      <c r="F52" s="359"/>
      <c r="G52" s="375"/>
      <c r="H52" s="376"/>
      <c r="I52" s="376"/>
      <c r="J52" s="376"/>
      <c r="K52" s="377"/>
      <c r="L52" s="366"/>
      <c r="M52" s="367"/>
      <c r="N52" s="367"/>
      <c r="O52" s="368"/>
      <c r="P52" s="173"/>
      <c r="Q52" s="173"/>
    </row>
    <row r="53" spans="1:17">
      <c r="A53" s="173"/>
      <c r="B53" s="173"/>
      <c r="C53" s="173"/>
      <c r="D53" s="173"/>
      <c r="E53" s="173"/>
      <c r="F53" s="173"/>
      <c r="G53" s="173"/>
      <c r="H53" s="173"/>
      <c r="I53" s="173"/>
      <c r="J53" s="173"/>
      <c r="K53" s="173"/>
      <c r="L53" s="173"/>
      <c r="M53" s="173"/>
      <c r="N53" s="173"/>
      <c r="O53" s="173"/>
      <c r="P53" s="173"/>
      <c r="Q53" s="173"/>
    </row>
    <row r="54" spans="1:17">
      <c r="B54" s="173"/>
      <c r="C54" s="173"/>
      <c r="D54" s="173"/>
      <c r="E54" s="173"/>
      <c r="F54" s="173"/>
      <c r="G54" s="173"/>
      <c r="H54" s="173"/>
      <c r="I54" s="173"/>
      <c r="J54" s="173"/>
      <c r="K54" s="173"/>
      <c r="L54" s="173"/>
      <c r="M54" s="173"/>
      <c r="N54" s="173"/>
      <c r="O54" s="173"/>
      <c r="P54" s="173"/>
      <c r="Q54" s="173"/>
    </row>
    <row r="55" spans="1:17" ht="25.5" customHeight="1">
      <c r="B55" s="352" t="s">
        <v>25</v>
      </c>
      <c r="C55" s="354" t="s">
        <v>26</v>
      </c>
      <c r="D55" s="355"/>
      <c r="E55" s="355"/>
      <c r="F55" s="355"/>
      <c r="G55" s="355"/>
      <c r="H55" s="355"/>
      <c r="I55" s="355"/>
      <c r="J55" s="355"/>
      <c r="K55" s="355"/>
      <c r="L55" s="355"/>
      <c r="M55" s="355"/>
      <c r="N55" s="356"/>
      <c r="O55" s="357" t="s">
        <v>27</v>
      </c>
      <c r="P55" s="173"/>
      <c r="Q55" s="173"/>
    </row>
    <row r="56" spans="1:17">
      <c r="B56" s="353"/>
      <c r="C56" s="116" t="s">
        <v>28</v>
      </c>
      <c r="D56" s="116" t="s">
        <v>29</v>
      </c>
      <c r="E56" s="116" t="s">
        <v>30</v>
      </c>
      <c r="F56" s="219" t="s">
        <v>31</v>
      </c>
      <c r="G56" s="219" t="s">
        <v>30</v>
      </c>
      <c r="H56" s="220" t="s">
        <v>32</v>
      </c>
      <c r="I56" s="220" t="s">
        <v>32</v>
      </c>
      <c r="J56" s="220" t="s">
        <v>31</v>
      </c>
      <c r="K56" s="220" t="s">
        <v>33</v>
      </c>
      <c r="L56" s="219" t="s">
        <v>34</v>
      </c>
      <c r="M56" s="219" t="s">
        <v>35</v>
      </c>
      <c r="N56" s="219" t="s">
        <v>36</v>
      </c>
      <c r="O56" s="358"/>
      <c r="P56" s="173"/>
      <c r="Q56" s="173"/>
    </row>
    <row r="57" spans="1:17" s="221" customFormat="1" ht="63.75">
      <c r="B57" s="222" t="s">
        <v>293</v>
      </c>
      <c r="C57" s="119"/>
      <c r="D57" s="120"/>
      <c r="E57" s="119"/>
      <c r="F57" s="223"/>
      <c r="G57" s="223">
        <v>1</v>
      </c>
      <c r="H57" s="224"/>
      <c r="I57" s="224"/>
      <c r="J57" s="224"/>
      <c r="K57" s="224"/>
      <c r="L57" s="223"/>
      <c r="M57" s="223"/>
      <c r="N57" s="223"/>
      <c r="O57" s="225">
        <f t="shared" ref="O57:O62" si="0">COUNTA(C57:N57)</f>
        <v>1</v>
      </c>
      <c r="P57" s="226"/>
      <c r="Q57" s="226"/>
    </row>
    <row r="58" spans="1:17" s="221" customFormat="1" ht="30.75" customHeight="1">
      <c r="B58" s="222" t="s">
        <v>294</v>
      </c>
      <c r="C58" s="119"/>
      <c r="D58" s="120"/>
      <c r="E58" s="119">
        <v>1</v>
      </c>
      <c r="F58" s="223">
        <v>1</v>
      </c>
      <c r="G58" s="223">
        <v>1</v>
      </c>
      <c r="H58" s="224"/>
      <c r="I58" s="224"/>
      <c r="J58" s="224"/>
      <c r="K58" s="224"/>
      <c r="L58" s="223"/>
      <c r="M58" s="223"/>
      <c r="N58" s="223"/>
      <c r="O58" s="225">
        <f t="shared" si="0"/>
        <v>3</v>
      </c>
      <c r="P58" s="226"/>
      <c r="Q58" s="226"/>
    </row>
    <row r="59" spans="1:17" s="221" customFormat="1" ht="38.25">
      <c r="B59" s="222" t="s">
        <v>295</v>
      </c>
      <c r="C59" s="119"/>
      <c r="D59" s="120">
        <v>1</v>
      </c>
      <c r="E59" s="119">
        <v>1</v>
      </c>
      <c r="F59" s="223"/>
      <c r="G59" s="223"/>
      <c r="H59" s="224"/>
      <c r="I59" s="224"/>
      <c r="J59" s="224"/>
      <c r="K59" s="224"/>
      <c r="L59" s="223"/>
      <c r="M59" s="223"/>
      <c r="N59" s="223"/>
      <c r="O59" s="225">
        <f t="shared" si="0"/>
        <v>2</v>
      </c>
      <c r="P59" s="226"/>
      <c r="Q59" s="226"/>
    </row>
    <row r="60" spans="1:17" s="221" customFormat="1" ht="51">
      <c r="B60" s="222" t="s">
        <v>296</v>
      </c>
      <c r="C60" s="119"/>
      <c r="D60" s="120"/>
      <c r="E60" s="119"/>
      <c r="F60" s="223"/>
      <c r="G60" s="223" t="s">
        <v>297</v>
      </c>
      <c r="H60" s="224"/>
      <c r="I60" s="224">
        <v>1</v>
      </c>
      <c r="J60" s="224"/>
      <c r="K60" s="224"/>
      <c r="L60" s="223"/>
      <c r="M60" s="223"/>
      <c r="N60" s="223"/>
      <c r="O60" s="225">
        <f t="shared" si="0"/>
        <v>2</v>
      </c>
      <c r="P60" s="226"/>
      <c r="Q60" s="226"/>
    </row>
    <row r="61" spans="1:17" s="221" customFormat="1" ht="51">
      <c r="B61" s="222" t="s">
        <v>298</v>
      </c>
      <c r="C61" s="119"/>
      <c r="D61" s="120"/>
      <c r="E61" s="119"/>
      <c r="F61" s="223"/>
      <c r="G61" s="223">
        <v>1</v>
      </c>
      <c r="H61" s="224"/>
      <c r="I61" s="224"/>
      <c r="J61" s="224"/>
      <c r="K61" s="224"/>
      <c r="L61" s="223">
        <v>1</v>
      </c>
      <c r="M61" s="223"/>
      <c r="N61" s="223"/>
      <c r="O61" s="225">
        <f t="shared" si="0"/>
        <v>2</v>
      </c>
      <c r="P61" s="226"/>
      <c r="Q61" s="226"/>
    </row>
    <row r="62" spans="1:17" s="221" customFormat="1">
      <c r="B62" s="222"/>
      <c r="C62" s="119"/>
      <c r="D62" s="120"/>
      <c r="E62" s="119"/>
      <c r="F62" s="223"/>
      <c r="G62" s="223"/>
      <c r="H62" s="224"/>
      <c r="I62" s="224"/>
      <c r="J62" s="224"/>
      <c r="K62" s="224"/>
      <c r="L62" s="223"/>
      <c r="M62" s="223"/>
      <c r="N62" s="223"/>
      <c r="O62" s="225">
        <f t="shared" si="0"/>
        <v>0</v>
      </c>
      <c r="P62" s="226"/>
      <c r="Q62" s="226"/>
    </row>
    <row r="63" spans="1:17" s="221" customFormat="1" ht="23.25" customHeight="1">
      <c r="B63" s="123"/>
      <c r="C63" s="119"/>
      <c r="D63" s="120"/>
      <c r="E63" s="119"/>
      <c r="F63" s="223"/>
      <c r="G63" s="223"/>
      <c r="H63" s="224"/>
      <c r="I63" s="224"/>
      <c r="J63" s="224"/>
      <c r="K63" s="224"/>
      <c r="L63" s="223"/>
      <c r="M63" s="223"/>
      <c r="N63" s="223"/>
      <c r="O63" s="225"/>
      <c r="P63" s="226"/>
      <c r="Q63" s="226"/>
    </row>
    <row r="64" spans="1:17" s="221" customFormat="1" ht="23.25" customHeight="1">
      <c r="B64" s="123"/>
      <c r="C64" s="119"/>
      <c r="D64" s="120"/>
      <c r="E64" s="119"/>
      <c r="F64" s="223"/>
      <c r="G64" s="223"/>
      <c r="H64" s="224"/>
      <c r="I64" s="224"/>
      <c r="J64" s="224"/>
      <c r="K64" s="224"/>
      <c r="L64" s="223"/>
      <c r="M64" s="223"/>
      <c r="N64" s="223"/>
      <c r="O64" s="225"/>
      <c r="P64" s="226"/>
      <c r="Q64" s="226"/>
    </row>
    <row r="65" spans="2:18" s="221" customFormat="1">
      <c r="B65" s="123"/>
      <c r="C65" s="119"/>
      <c r="D65" s="120"/>
      <c r="E65" s="119"/>
      <c r="F65" s="223"/>
      <c r="G65" s="223"/>
      <c r="H65" s="224"/>
      <c r="I65" s="224"/>
      <c r="J65" s="224"/>
      <c r="K65" s="224"/>
      <c r="L65" s="223"/>
      <c r="M65" s="223"/>
      <c r="N65" s="223"/>
      <c r="O65" s="225"/>
      <c r="P65" s="226"/>
      <c r="Q65" s="226"/>
    </row>
    <row r="66" spans="2:18" s="221" customFormat="1">
      <c r="B66" s="123"/>
      <c r="C66" s="119"/>
      <c r="D66" s="120"/>
      <c r="E66" s="119"/>
      <c r="F66" s="223"/>
      <c r="G66" s="223"/>
      <c r="H66" s="224"/>
      <c r="I66" s="224"/>
      <c r="J66" s="224"/>
      <c r="K66" s="224"/>
      <c r="L66" s="223"/>
      <c r="M66" s="223"/>
      <c r="N66" s="223"/>
      <c r="O66" s="225"/>
      <c r="P66" s="226"/>
      <c r="Q66" s="226"/>
    </row>
    <row r="67" spans="2:18" s="221" customFormat="1">
      <c r="B67" s="123"/>
      <c r="C67" s="119"/>
      <c r="D67" s="120"/>
      <c r="E67" s="119"/>
      <c r="F67" s="223"/>
      <c r="G67" s="223"/>
      <c r="H67" s="224"/>
      <c r="I67" s="224"/>
      <c r="J67" s="224"/>
      <c r="K67" s="224"/>
      <c r="L67" s="223"/>
      <c r="M67" s="223"/>
      <c r="N67" s="223"/>
      <c r="O67" s="225"/>
      <c r="P67" s="226"/>
      <c r="Q67" s="226"/>
    </row>
    <row r="68" spans="2:18" s="221" customFormat="1">
      <c r="B68" s="123"/>
      <c r="C68" s="119"/>
      <c r="D68" s="120"/>
      <c r="E68" s="119"/>
      <c r="F68" s="223"/>
      <c r="G68" s="223"/>
      <c r="H68" s="224"/>
      <c r="I68" s="224"/>
      <c r="J68" s="224"/>
      <c r="K68" s="224"/>
      <c r="L68" s="223"/>
      <c r="M68" s="223"/>
      <c r="N68" s="223"/>
      <c r="O68" s="225"/>
      <c r="P68" s="226"/>
      <c r="Q68" s="226"/>
    </row>
    <row r="69" spans="2:18" s="221" customFormat="1">
      <c r="B69" s="123"/>
      <c r="C69" s="119"/>
      <c r="D69" s="120"/>
      <c r="E69" s="119"/>
      <c r="F69" s="223"/>
      <c r="G69" s="223"/>
      <c r="H69" s="224"/>
      <c r="I69" s="224"/>
      <c r="J69" s="224"/>
      <c r="K69" s="224"/>
      <c r="L69" s="223"/>
      <c r="M69" s="223"/>
      <c r="N69" s="223"/>
      <c r="O69" s="225"/>
      <c r="P69" s="226"/>
      <c r="Q69" s="226"/>
    </row>
    <row r="70" spans="2:18" s="221" customFormat="1">
      <c r="B70" s="123"/>
      <c r="C70" s="119"/>
      <c r="D70" s="120"/>
      <c r="E70" s="119"/>
      <c r="F70" s="223"/>
      <c r="G70" s="223"/>
      <c r="H70" s="224"/>
      <c r="I70" s="224"/>
      <c r="J70" s="224"/>
      <c r="K70" s="224"/>
      <c r="L70" s="223"/>
      <c r="M70" s="223"/>
      <c r="N70" s="223"/>
      <c r="O70" s="225"/>
      <c r="P70" s="226"/>
      <c r="Q70" s="226"/>
    </row>
    <row r="71" spans="2:18" s="221" customFormat="1">
      <c r="B71" s="123"/>
      <c r="C71" s="119"/>
      <c r="D71" s="120"/>
      <c r="E71" s="119"/>
      <c r="F71" s="223"/>
      <c r="G71" s="223"/>
      <c r="H71" s="224"/>
      <c r="I71" s="224"/>
      <c r="J71" s="224"/>
      <c r="K71" s="224"/>
      <c r="L71" s="223"/>
      <c r="M71" s="223"/>
      <c r="N71" s="223"/>
      <c r="O71" s="225"/>
      <c r="P71" s="226"/>
      <c r="Q71" s="226"/>
    </row>
    <row r="72" spans="2:18" s="221" customFormat="1">
      <c r="B72" s="123"/>
      <c r="C72" s="119"/>
      <c r="D72" s="120"/>
      <c r="E72" s="119"/>
      <c r="F72" s="223"/>
      <c r="G72" s="223"/>
      <c r="H72" s="224"/>
      <c r="I72" s="224"/>
      <c r="J72" s="224"/>
      <c r="K72" s="224"/>
      <c r="L72" s="223"/>
      <c r="M72" s="223"/>
      <c r="N72" s="223"/>
      <c r="O72" s="225"/>
      <c r="P72" s="226"/>
      <c r="Q72" s="226"/>
    </row>
    <row r="73" spans="2:18" s="221" customFormat="1">
      <c r="B73" s="123"/>
      <c r="C73" s="119"/>
      <c r="D73" s="120"/>
      <c r="E73" s="119"/>
      <c r="F73" s="223"/>
      <c r="G73" s="223"/>
      <c r="H73" s="224"/>
      <c r="I73" s="224"/>
      <c r="J73" s="224"/>
      <c r="K73" s="224"/>
      <c r="L73" s="223"/>
      <c r="M73" s="223"/>
      <c r="N73" s="223"/>
      <c r="O73" s="225"/>
      <c r="P73" s="226"/>
      <c r="Q73" s="226"/>
    </row>
    <row r="74" spans="2:18" s="221" customFormat="1">
      <c r="B74" s="123"/>
      <c r="C74" s="119"/>
      <c r="D74" s="120"/>
      <c r="E74" s="119"/>
      <c r="F74" s="223"/>
      <c r="G74" s="223"/>
      <c r="H74" s="224"/>
      <c r="I74" s="224"/>
      <c r="J74" s="224"/>
      <c r="K74" s="224"/>
      <c r="L74" s="223"/>
      <c r="M74" s="223"/>
      <c r="N74" s="223"/>
      <c r="O74" s="225"/>
      <c r="P74" s="226"/>
      <c r="Q74" s="226"/>
    </row>
    <row r="75" spans="2:18" s="221" customFormat="1">
      <c r="B75" s="123"/>
      <c r="C75" s="119"/>
      <c r="D75" s="120"/>
      <c r="E75" s="119"/>
      <c r="F75" s="223"/>
      <c r="G75" s="223"/>
      <c r="H75" s="224"/>
      <c r="I75" s="224"/>
      <c r="J75" s="224"/>
      <c r="K75" s="224"/>
      <c r="L75" s="223"/>
      <c r="M75" s="223"/>
      <c r="N75" s="223"/>
      <c r="O75" s="225"/>
      <c r="P75" s="226"/>
      <c r="Q75" s="226"/>
    </row>
    <row r="76" spans="2:18" s="221" customFormat="1">
      <c r="B76" s="123"/>
      <c r="C76" s="119"/>
      <c r="D76" s="120"/>
      <c r="E76" s="119"/>
      <c r="F76" s="223"/>
      <c r="G76" s="223"/>
      <c r="H76" s="224"/>
      <c r="I76" s="224"/>
      <c r="J76" s="224"/>
      <c r="K76" s="224"/>
      <c r="L76" s="223"/>
      <c r="M76" s="223"/>
      <c r="N76" s="223"/>
      <c r="O76" s="225"/>
      <c r="P76" s="226"/>
      <c r="Q76" s="226"/>
    </row>
    <row r="77" spans="2:18" s="221" customFormat="1">
      <c r="B77" s="227"/>
      <c r="C77" s="228"/>
      <c r="D77" s="86"/>
      <c r="E77" s="228"/>
      <c r="F77" s="228"/>
      <c r="G77" s="228"/>
      <c r="H77" s="228"/>
      <c r="I77" s="228"/>
      <c r="J77" s="228"/>
      <c r="K77" s="228"/>
      <c r="L77" s="228"/>
      <c r="M77" s="228"/>
      <c r="N77" s="228"/>
      <c r="O77" s="225">
        <f>COUNTA(C77:N77)</f>
        <v>0</v>
      </c>
      <c r="P77" s="226"/>
      <c r="Q77" s="226"/>
    </row>
    <row r="78" spans="2:18" s="221" customFormat="1">
      <c r="B78" s="229"/>
      <c r="C78" s="228"/>
      <c r="D78" s="74"/>
      <c r="E78" s="228"/>
      <c r="F78" s="228"/>
      <c r="G78" s="228"/>
      <c r="H78" s="228"/>
      <c r="I78" s="228"/>
      <c r="J78" s="228"/>
      <c r="K78" s="228"/>
      <c r="L78" s="228"/>
      <c r="M78" s="228"/>
      <c r="N78" s="228"/>
      <c r="O78" s="225">
        <f>COUNTA(C78:N78)</f>
        <v>0</v>
      </c>
      <c r="P78" s="226"/>
      <c r="Q78" s="226"/>
      <c r="R78" s="226"/>
    </row>
    <row r="79" spans="2:18" s="221" customFormat="1"/>
    <row r="80" spans="2:18" s="221" customFormat="1"/>
    <row r="81" s="221" customFormat="1"/>
    <row r="82" s="221" customFormat="1"/>
    <row r="83" s="221" customFormat="1"/>
    <row r="84" s="221" customFormat="1"/>
  </sheetData>
  <sheetProtection password="CDA8" sheet="1" formatCells="0" formatColumns="0" formatRows="0" insertRows="0" selectLockedCells="1" sort="0" autoFilter="0"/>
  <mergeCells count="54">
    <mergeCell ref="B1:B3"/>
    <mergeCell ref="C1:L1"/>
    <mergeCell ref="M1:O1"/>
    <mergeCell ref="C2:L2"/>
    <mergeCell ref="M2:O2"/>
    <mergeCell ref="C3:L3"/>
    <mergeCell ref="M3:O3"/>
    <mergeCell ref="C5:D5"/>
    <mergeCell ref="F5:O5"/>
    <mergeCell ref="C7:D7"/>
    <mergeCell ref="F7:O7"/>
    <mergeCell ref="C9:D9"/>
    <mergeCell ref="F9:O9"/>
    <mergeCell ref="C11:D11"/>
    <mergeCell ref="F11:O11"/>
    <mergeCell ref="C13:D13"/>
    <mergeCell ref="F13:O13"/>
    <mergeCell ref="C15:D15"/>
    <mergeCell ref="F15:O15"/>
    <mergeCell ref="B34:E34"/>
    <mergeCell ref="G34:I34"/>
    <mergeCell ref="B17:H17"/>
    <mergeCell ref="B18:B19"/>
    <mergeCell ref="C18:C19"/>
    <mergeCell ref="D18:G18"/>
    <mergeCell ref="H18:H19"/>
    <mergeCell ref="I18:I19"/>
    <mergeCell ref="J18:K19"/>
    <mergeCell ref="J20:K20"/>
    <mergeCell ref="B22:H22"/>
    <mergeCell ref="B24:H24"/>
    <mergeCell ref="B30:H30"/>
    <mergeCell ref="L34:O34"/>
    <mergeCell ref="F35:F37"/>
    <mergeCell ref="G35:K37"/>
    <mergeCell ref="L35:O37"/>
    <mergeCell ref="F38:F40"/>
    <mergeCell ref="G38:K40"/>
    <mergeCell ref="L38:O40"/>
    <mergeCell ref="F41:F43"/>
    <mergeCell ref="G41:K43"/>
    <mergeCell ref="L41:O43"/>
    <mergeCell ref="F44:F46"/>
    <mergeCell ref="G44:K46"/>
    <mergeCell ref="L44:O46"/>
    <mergeCell ref="B55:B56"/>
    <mergeCell ref="C55:N55"/>
    <mergeCell ref="O55:O56"/>
    <mergeCell ref="F47:F49"/>
    <mergeCell ref="G47:K49"/>
    <mergeCell ref="L47:O49"/>
    <mergeCell ref="F50:F52"/>
    <mergeCell ref="G50:K52"/>
    <mergeCell ref="L50:O52"/>
  </mergeCells>
  <conditionalFormatting sqref="C28:H28">
    <cfRule type="expression" dxfId="62" priority="1">
      <formula>"($C$31&gt;0.9)"</formula>
    </cfRule>
    <cfRule type="cellIs" dxfId="61" priority="2" operator="between">
      <formula>"$C$31=0.6"</formula>
      <formula>"$C$31=0.89"</formula>
    </cfRule>
    <cfRule type="expression" dxfId="60" priority="3">
      <formula>"($C$31&lt;0.6)"</formula>
    </cfRule>
  </conditionalFormatting>
  <dataValidations count="1">
    <dataValidation type="decimal" operator="greaterThanOrEqual" allowBlank="1" showInputMessage="1" showErrorMessage="1" error="Debe digitar valores numéricos mayores o iguales a cero" sqref="C33:H33 C29:H29">
      <formula1>0</formula1>
    </dataValidation>
  </dataValidations>
  <printOptions horizontalCentered="1" verticalCentered="1"/>
  <pageMargins left="0.25" right="0.25" top="0.75" bottom="0.75" header="0.3" footer="0.3"/>
  <pageSetup paperSize="5" scale="40" orientation="landscape" r:id="rId1"/>
  <headerFooter alignWithMargins="0">
    <oddFooter>&amp;CPàgina &amp;P de &amp;N</oddFooter>
  </headerFooter>
  <rowBreaks count="1" manualBreakCount="1">
    <brk id="46" max="14"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58</vt:i4>
      </vt:variant>
    </vt:vector>
  </HeadingPairs>
  <TitlesOfParts>
    <vt:vector size="88" baseType="lpstr">
      <vt:lpstr>1.1.1.3 Cuadros</vt:lpstr>
      <vt:lpstr>1.6.2.3 Centros de dllo infanti</vt:lpstr>
      <vt:lpstr>2.2.1.1 Galería La Esmeralda</vt:lpstr>
      <vt:lpstr>2.2.1.1 Galería Las Palmas</vt:lpstr>
      <vt:lpstr>2.2.1.1 Galería Bello Horizonte</vt:lpstr>
      <vt:lpstr>2.9.1.2 Gestión de predios (2)</vt:lpstr>
      <vt:lpstr>3.2.2.2 Capacitacion</vt:lpstr>
      <vt:lpstr>3.2.2.3 Estruc Empresarial</vt:lpstr>
      <vt:lpstr>3.2.2.3 Prep. y Atencion Emerga</vt:lpstr>
      <vt:lpstr>3.2.2.3PrevyProt colect e indiv</vt:lpstr>
      <vt:lpstr>3.2.2.3 Prom y Prev en salud</vt:lpstr>
      <vt:lpstr>3.2.2.3Investdeincidentesyaccid</vt:lpstr>
      <vt:lpstr>3.2.2.3Gesti Ctrol incident acc</vt:lpstr>
      <vt:lpstr>3.2.2.3 Gestion Prevenc en E.P.</vt:lpstr>
      <vt:lpstr>3.2.2.3 Vigilancia Epidemio</vt:lpstr>
      <vt:lpstr>3.2.1.7PinturafachadasCAM,MusNe</vt:lpstr>
      <vt:lpstr>3.2.1.7 Bienes comodato</vt:lpstr>
      <vt:lpstr>3.2.10 Calidad</vt:lpstr>
      <vt:lpstr>3.2.1.12 Oficina atención ciuda</vt:lpstr>
      <vt:lpstr>3.2.1.24 Archivo Municipal</vt:lpstr>
      <vt:lpstr>2.6.2.5 Unidad de Riesgo (2)</vt:lpstr>
      <vt:lpstr>Galerias La Esmeralda</vt:lpstr>
      <vt:lpstr>Galerias Las Palmas</vt:lpstr>
      <vt:lpstr>Eficiencia</vt:lpstr>
      <vt:lpstr>Talleres Municipales</vt:lpstr>
      <vt:lpstr>Idema</vt:lpstr>
      <vt:lpstr>Rincon Payanes</vt:lpstr>
      <vt:lpstr>Meci - Calidad</vt:lpstr>
      <vt:lpstr>Impermeabilizacion Idema</vt:lpstr>
      <vt:lpstr>Hoja1</vt:lpstr>
      <vt:lpstr>'1.1.1.3 Cuadros'!Área_de_impresión</vt:lpstr>
      <vt:lpstr>'1.6.2.3 Centros de dllo infanti'!Área_de_impresión</vt:lpstr>
      <vt:lpstr>'2.2.1.1 Galería Bello Horizonte'!Área_de_impresión</vt:lpstr>
      <vt:lpstr>'2.2.1.1 Galería La Esmeralda'!Área_de_impresión</vt:lpstr>
      <vt:lpstr>'2.2.1.1 Galería Las Palmas'!Área_de_impresión</vt:lpstr>
      <vt:lpstr>'2.6.2.5 Unidad de Riesgo (2)'!Área_de_impresión</vt:lpstr>
      <vt:lpstr>'2.9.1.2 Gestión de predios (2)'!Área_de_impresión</vt:lpstr>
      <vt:lpstr>'3.2.1.12 Oficina atención ciuda'!Área_de_impresión</vt:lpstr>
      <vt:lpstr>'3.2.1.24 Archivo Municipal'!Área_de_impresión</vt:lpstr>
      <vt:lpstr>'3.2.1.7 Bienes comodato'!Área_de_impresión</vt:lpstr>
      <vt:lpstr>'3.2.1.7PinturafachadasCAM,MusNe'!Área_de_impresión</vt:lpstr>
      <vt:lpstr>'3.2.10 Calidad'!Área_de_impresión</vt:lpstr>
      <vt:lpstr>'3.2.2.2 Capacitacion'!Área_de_impresión</vt:lpstr>
      <vt:lpstr>'3.2.2.3 Estruc Empresarial'!Área_de_impresión</vt:lpstr>
      <vt:lpstr>'3.2.2.3 Gestion Prevenc en E.P.'!Área_de_impresión</vt:lpstr>
      <vt:lpstr>'3.2.2.3 Prep. y Atencion Emerga'!Área_de_impresión</vt:lpstr>
      <vt:lpstr>'3.2.2.3 Prom y Prev en salud'!Área_de_impresión</vt:lpstr>
      <vt:lpstr>'3.2.2.3 Vigilancia Epidemio'!Área_de_impresión</vt:lpstr>
      <vt:lpstr>'3.2.2.3Gesti Ctrol incident acc'!Área_de_impresión</vt:lpstr>
      <vt:lpstr>'3.2.2.3Investdeincidentesyaccid'!Área_de_impresión</vt:lpstr>
      <vt:lpstr>'3.2.2.3PrevyProt colect e indiv'!Área_de_impresión</vt:lpstr>
      <vt:lpstr>Eficiencia!Área_de_impresión</vt:lpstr>
      <vt:lpstr>'Galerias La Esmeralda'!Área_de_impresión</vt:lpstr>
      <vt:lpstr>'Galerias Las Palmas'!Área_de_impresión</vt:lpstr>
      <vt:lpstr>Idema!Área_de_impresión</vt:lpstr>
      <vt:lpstr>'Impermeabilizacion Idema'!Área_de_impresión</vt:lpstr>
      <vt:lpstr>'Meci - Calidad'!Área_de_impresión</vt:lpstr>
      <vt:lpstr>'Rincon Payanes'!Área_de_impresión</vt:lpstr>
      <vt:lpstr>'Talleres Municipales'!Área_de_impresión</vt:lpstr>
      <vt:lpstr>'1.1.1.3 Cuadros'!Títulos_a_imprimir</vt:lpstr>
      <vt:lpstr>'1.6.2.3 Centros de dllo infanti'!Títulos_a_imprimir</vt:lpstr>
      <vt:lpstr>'2.2.1.1 Galería Bello Horizonte'!Títulos_a_imprimir</vt:lpstr>
      <vt:lpstr>'2.2.1.1 Galería La Esmeralda'!Títulos_a_imprimir</vt:lpstr>
      <vt:lpstr>'2.2.1.1 Galería Las Palmas'!Títulos_a_imprimir</vt:lpstr>
      <vt:lpstr>'2.6.2.5 Unidad de Riesgo (2)'!Títulos_a_imprimir</vt:lpstr>
      <vt:lpstr>'2.9.1.2 Gestión de predios (2)'!Títulos_a_imprimir</vt:lpstr>
      <vt:lpstr>'3.2.1.12 Oficina atención ciuda'!Títulos_a_imprimir</vt:lpstr>
      <vt:lpstr>'3.2.1.24 Archivo Municipal'!Títulos_a_imprimir</vt:lpstr>
      <vt:lpstr>'3.2.1.7 Bienes comodato'!Títulos_a_imprimir</vt:lpstr>
      <vt:lpstr>'3.2.1.7PinturafachadasCAM,MusNe'!Títulos_a_imprimir</vt:lpstr>
      <vt:lpstr>'3.2.10 Calidad'!Títulos_a_imprimir</vt:lpstr>
      <vt:lpstr>'3.2.2.2 Capacitacion'!Títulos_a_imprimir</vt:lpstr>
      <vt:lpstr>'3.2.2.3 Estruc Empresarial'!Títulos_a_imprimir</vt:lpstr>
      <vt:lpstr>'3.2.2.3 Gestion Prevenc en E.P.'!Títulos_a_imprimir</vt:lpstr>
      <vt:lpstr>'3.2.2.3 Prep. y Atencion Emerga'!Títulos_a_imprimir</vt:lpstr>
      <vt:lpstr>'3.2.2.3 Prom y Prev en salud'!Títulos_a_imprimir</vt:lpstr>
      <vt:lpstr>'3.2.2.3 Vigilancia Epidemio'!Títulos_a_imprimir</vt:lpstr>
      <vt:lpstr>'3.2.2.3Gesti Ctrol incident acc'!Títulos_a_imprimir</vt:lpstr>
      <vt:lpstr>'3.2.2.3Investdeincidentesyaccid'!Títulos_a_imprimir</vt:lpstr>
      <vt:lpstr>'3.2.2.3PrevyProt colect e indiv'!Títulos_a_imprimir</vt:lpstr>
      <vt:lpstr>Eficiencia!Títulos_a_imprimir</vt:lpstr>
      <vt:lpstr>'Galerias La Esmeralda'!Títulos_a_imprimir</vt:lpstr>
      <vt:lpstr>'Galerias Las Palmas'!Títulos_a_imprimir</vt:lpstr>
      <vt:lpstr>Idema!Títulos_a_imprimir</vt:lpstr>
      <vt:lpstr>'Impermeabilizacion Idema'!Títulos_a_imprimir</vt:lpstr>
      <vt:lpstr>'Meci - Calidad'!Títulos_a_imprimir</vt:lpstr>
      <vt:lpstr>'Rincon Payanes'!Títulos_a_imprimir</vt:lpstr>
      <vt:lpstr>'Talleres Municipales'!Títulos_a_imprimir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 VIVIANA</dc:creator>
  <cp:lastModifiedBy> </cp:lastModifiedBy>
  <cp:lastPrinted>2014-12-26T22:51:34Z</cp:lastPrinted>
  <dcterms:created xsi:type="dcterms:W3CDTF">2010-09-13T20:37:31Z</dcterms:created>
  <dcterms:modified xsi:type="dcterms:W3CDTF">2015-01-30T20:41:07Z</dcterms:modified>
</cp:coreProperties>
</file>