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00" windowHeight="9045"/>
  </bookViews>
  <sheets>
    <sheet name="FORMATO PLAN ACCION " sheetId="4" r:id="rId1"/>
  </sheets>
  <definedNames>
    <definedName name="_xlnm.Print_Area" localSheetId="0">'FORMATO PLAN ACCION '!$A$1:$V$38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4"/>
  <c r="M36"/>
  <c r="Q20" l="1"/>
  <c r="S20" s="1"/>
  <c r="Q21"/>
  <c r="S21" s="1"/>
  <c r="Q22"/>
  <c r="S22" s="1"/>
  <c r="Q23"/>
  <c r="S23" s="1"/>
  <c r="Q24"/>
  <c r="S24" s="1"/>
  <c r="Q25"/>
  <c r="S25" s="1"/>
  <c r="Q26"/>
  <c r="Q27"/>
  <c r="Q28"/>
  <c r="Q29"/>
  <c r="Q30"/>
  <c r="Q19"/>
  <c r="L20"/>
  <c r="L21"/>
  <c r="L22"/>
  <c r="L23"/>
  <c r="L24"/>
  <c r="L25"/>
  <c r="J20"/>
  <c r="J21"/>
  <c r="J22"/>
  <c r="J23"/>
  <c r="J24"/>
  <c r="J25"/>
  <c r="Q31" l="1"/>
  <c r="Q32"/>
  <c r="Q33"/>
  <c r="Q34"/>
  <c r="Q35"/>
  <c r="Q36"/>
  <c r="S19" l="1"/>
  <c r="S26"/>
  <c r="S27"/>
  <c r="S28"/>
  <c r="S29"/>
  <c r="S30"/>
  <c r="S31"/>
  <c r="S32"/>
  <c r="S33"/>
  <c r="S34"/>
  <c r="S35"/>
  <c r="S36"/>
  <c r="L19"/>
  <c r="L26"/>
  <c r="L27"/>
  <c r="L28"/>
  <c r="L29"/>
  <c r="L30"/>
  <c r="L31"/>
  <c r="L32"/>
  <c r="L33"/>
  <c r="L34"/>
  <c r="L35"/>
  <c r="L36"/>
  <c r="J19"/>
  <c r="J26"/>
  <c r="J27"/>
  <c r="J28"/>
  <c r="J29"/>
  <c r="J30"/>
  <c r="J31"/>
  <c r="J32"/>
  <c r="J33"/>
  <c r="J34"/>
  <c r="J35"/>
  <c r="J36"/>
</calcChain>
</file>

<file path=xl/comments1.xml><?xml version="1.0" encoding="utf-8"?>
<comments xmlns="http://schemas.openxmlformats.org/spreadsheetml/2006/main">
  <authors>
    <author>luis alberto molano lopez</author>
  </authors>
  <commentList>
    <comment ref="T17" authorId="0">
      <text>
        <r>
          <rPr>
            <b/>
            <sz val="9"/>
            <color indexed="81"/>
            <rFont val="Tahoma"/>
            <family val="2"/>
          </rPr>
          <t>campos formulados, NO BORRAR!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S18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<sst xmlns="http://schemas.openxmlformats.org/spreadsheetml/2006/main" count="88" uniqueCount="73">
  <si>
    <t>VIGENCIA:</t>
  </si>
  <si>
    <t>FUNCIONARIO RESPONSABLE:</t>
  </si>
  <si>
    <t># RADICADO BANCO DE PROYECTOS</t>
  </si>
  <si>
    <t>PROPÓSITO ESTRATÉGICO</t>
  </si>
  <si>
    <t>RECURSOS PROPIOS</t>
  </si>
  <si>
    <t>SGP</t>
  </si>
  <si>
    <t>SGR</t>
  </si>
  <si>
    <t>OTROS</t>
  </si>
  <si>
    <t>LINEA BASE 2015</t>
  </si>
  <si>
    <t>META 2019</t>
  </si>
  <si>
    <t>AVANCE META</t>
  </si>
  <si>
    <t>AVANCE % META</t>
  </si>
  <si>
    <t>OBSERVACIONES</t>
  </si>
  <si>
    <t>META DE LA VIGENCIA</t>
  </si>
  <si>
    <t>DEPENDENCIA RESPONSABLE:</t>
  </si>
  <si>
    <t>FECHA DE EVALUACION</t>
  </si>
  <si>
    <t>DATOS DEL PROYECTO</t>
  </si>
  <si>
    <t xml:space="preserve">NOMBRE </t>
  </si>
  <si>
    <t>% DE LA META DEL PDM</t>
  </si>
  <si>
    <t>EJECUCION FINANCIERA</t>
  </si>
  <si>
    <t xml:space="preserve">%  EJECUCION </t>
  </si>
  <si>
    <t>VALOR ($)</t>
  </si>
  <si>
    <t>INVERSION DEL PROYECTO ($)</t>
  </si>
  <si>
    <t xml:space="preserve">TOTAL APROPIADO </t>
  </si>
  <si>
    <t>FUNCIONARIO DE APOYO:</t>
  </si>
  <si>
    <t xml:space="preserve">TOTAL INVERSION DEL PROYECTO </t>
  </si>
  <si>
    <t>INDICADORES DE PRODUCTO IMPACTADOS</t>
  </si>
  <si>
    <t xml:space="preserve">NOMBRE  </t>
  </si>
  <si>
    <t xml:space="preserve">UNIDAD DE MEDIDA </t>
  </si>
  <si>
    <t>AVANCE DE LA META DURANTE LA VIGENCIA</t>
  </si>
  <si>
    <t>ALCALDÍA DE POPAYÁN</t>
  </si>
  <si>
    <t>MATRIZ PLAN DE ACCIÓN</t>
  </si>
  <si>
    <t>F-DPE-PD-03</t>
  </si>
  <si>
    <t>VERSIÓN 03</t>
  </si>
  <si>
    <t>PÁGINA 1 DE 1</t>
  </si>
  <si>
    <t>SECRETARIA DE HACIENDA</t>
  </si>
  <si>
    <t>CLAUDIA XIMENA GARCIA NAVIA</t>
  </si>
  <si>
    <t>IMPLEMENTEACION DEL PROGRAMA DE FORTALECIMIENTO INSTITUCIONAL "GESTION FINANCIERA Y RECAUDO" DEL MUNICIPIO DE POPAYAN</t>
  </si>
  <si>
    <t xml:space="preserve">Incrementar  los  ingresos    tributarios  del  municipio  mejorando  los  niveles  de sostenibilidad y desempeño fiscal a partir del fortalecimiento de la financiación del gasto,  la promoción del esfuerzo  fiscal  y la responsabilidad en el manejo de las decisiones financieras y la Implementación de una política de gestión de recaudo y la  actualización  del  estatuto  de  rentas  para  la  regulación,  control, fiscalización, liquidación, recaudo, cobro y devolución de los tributos municipales, incluyendo el régimen sancionatorio y procedimental. </t>
  </si>
  <si>
    <t>17-9-19-001-01865</t>
  </si>
  <si>
    <t>Nùmero</t>
  </si>
  <si>
    <t>Indice</t>
  </si>
  <si>
    <t>Millones de $</t>
  </si>
  <si>
    <t>APROBADO EN 2016 - META CUMPLIDA</t>
  </si>
  <si>
    <t>RECAUDO ACUMULADO 2016-2017</t>
  </si>
  <si>
    <t>IMPLEMENTACION DEL PROGRAMA DE FORTALECIMIENTO INSITITUCIONAL "MODERNIZACION DE LA SECRETARIA DE HACIENDA" DEL MUNICIPIO DE POPAYAN</t>
  </si>
  <si>
    <t xml:space="preserve">Mejorar los procesos y procedimientos de la secretaría de hacienda, que permitan fortalecer  la  calidad  y  eficiencia  de  los  servicios  prestados,  la  presentación  de informes y gestionar nuevos proyectos estratégicos  </t>
  </si>
  <si>
    <t>17-9-19-001-01862</t>
  </si>
  <si>
    <t>ELABORADOS EN 2016 - IMPLEMENTACION EN 2017</t>
  </si>
  <si>
    <t xml:space="preserve">Unidad </t>
  </si>
  <si>
    <t>Unidad</t>
  </si>
  <si>
    <t>Índice de calificación del desempeño fiscal mejorado</t>
  </si>
  <si>
    <t>Ingresos propios de la entidad territorial incrementados</t>
  </si>
  <si>
    <t>Contribuyentes que pagan de manera oportuna sus obligaciones de impuesto predial</t>
  </si>
  <si>
    <t>Nuevos contribuyentes cumplen con sus obligaciones de impuesto de  industria y comercio</t>
  </si>
  <si>
    <t>Estatuto de Rentas actualizado y aprobado</t>
  </si>
  <si>
    <t>Modalidades de recaudo implementadas</t>
  </si>
  <si>
    <t>Reglamento interno de recaudo y jurisdicción coactiva actualizado</t>
  </si>
  <si>
    <t>Cartera Morosa del municipio recuperada</t>
  </si>
  <si>
    <t>Fondo de contingencia  fortalecido</t>
  </si>
  <si>
    <t>Estatuto orgánico del presupuesto actualizado</t>
  </si>
  <si>
    <t>Instrumentos para la modernización de la Secretaría de Hacienda implementados</t>
  </si>
  <si>
    <t>Software financiero, impuestos y auditoría integrado en funcionamiento</t>
  </si>
  <si>
    <t>Informes enviados oportunamente y validados</t>
  </si>
  <si>
    <t xml:space="preserve">Eventos de capacitación realizados </t>
  </si>
  <si>
    <t>FORTALECIMIENTO DE LA COMPETITIVIDAD Y DESARROLLO DE LOS SECTORES PRODUCTIVOS Y ECONOMICOS DE LA REGION, POPAYAN, CAUCA, OCCIDENTE</t>
  </si>
  <si>
    <t>Implementar estrategias de generación de ingresos que lleven a la ciudad a ser más competitiva, vincular las vocaciones productivas más relevantes de la región como estrategia para brindar valor agregado, empleo e innovación</t>
  </si>
  <si>
    <t>19-9-19-001-01819</t>
  </si>
  <si>
    <t>Resolución de declaratoria de Zona Franca expedida</t>
  </si>
  <si>
    <t>Estudios de Factibilidad desarrollados</t>
  </si>
  <si>
    <t>Plan Maestro de Zona Franca formulado</t>
  </si>
  <si>
    <t>ESTUDIO DE MERCADO EN 2017</t>
  </si>
  <si>
    <t>CRISTIAN CAJIAO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</si>
</sst>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6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15" fontId="1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2" applyFont="1" applyFill="1" applyBorder="1" applyAlignment="1">
      <alignment horizontal="center" vertical="center" wrapText="1"/>
    </xf>
    <xf numFmtId="38" fontId="1" fillId="0" borderId="1" xfId="0" applyNumberFormat="1" applyFont="1" applyFill="1" applyBorder="1" applyAlignment="1">
      <alignment horizontal="center" vertical="center" wrapText="1"/>
    </xf>
    <xf numFmtId="38" fontId="5" fillId="0" borderId="1" xfId="1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top"/>
    </xf>
    <xf numFmtId="38" fontId="1" fillId="0" borderId="1" xfId="1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9" fontId="1" fillId="0" borderId="7" xfId="2" applyFont="1" applyFill="1" applyBorder="1" applyAlignment="1">
      <alignment horizontal="center" vertical="center" wrapText="1"/>
    </xf>
    <xf numFmtId="38" fontId="1" fillId="0" borderId="7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top"/>
    </xf>
    <xf numFmtId="0" fontId="0" fillId="0" borderId="0" xfId="0" applyFill="1" applyBorder="1"/>
    <xf numFmtId="9" fontId="1" fillId="0" borderId="0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vertical="center" wrapText="1"/>
    </xf>
    <xf numFmtId="0" fontId="7" fillId="0" borderId="0" xfId="0" applyFont="1" applyFill="1"/>
    <xf numFmtId="38" fontId="7" fillId="0" borderId="0" xfId="0" applyNumberFormat="1" applyFont="1" applyFill="1"/>
    <xf numFmtId="0" fontId="2" fillId="6" borderId="1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176893</xdr:colOff>
      <xdr:row>0</xdr:row>
      <xdr:rowOff>40821</xdr:rowOff>
    </xdr:from>
    <xdr:to>
      <xdr:col>1</xdr:col>
      <xdr:colOff>1263670</xdr:colOff>
      <xdr:row>4</xdr:row>
      <xdr:rowOff>136071</xdr:rowOff>
    </xdr:to>
    <xdr:pic>
      <xdr:nvPicPr>
        <xdr:cNvPr id="2" name="Imagen 9" descr="ESCUDO AMP 2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7393" y="40821"/>
          <a:ext cx="1086777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94"/>
  <sheetViews>
    <sheetView showGridLines="0" tabSelected="1" zoomScale="70" zoomScaleNormal="70" zoomScaleSheetLayoutView="40" workbookViewId="0">
      <selection activeCell="D9" sqref="D9:G9"/>
    </sheetView>
  </sheetViews>
  <sheetFormatPr baseColWidth="10" defaultRowHeight="15"/>
  <cols>
    <col min="1" max="1" width="2.85546875" style="9" customWidth="1"/>
    <col min="2" max="2" width="21.140625" style="1" customWidth="1"/>
    <col min="3" max="3" width="18.85546875" style="1" customWidth="1"/>
    <col min="4" max="4" width="21.28515625" style="1" customWidth="1"/>
    <col min="5" max="5" width="56.5703125" style="1" customWidth="1"/>
    <col min="6" max="6" width="18.140625" style="1" customWidth="1"/>
    <col min="7" max="7" width="17.140625" style="1" customWidth="1"/>
    <col min="8" max="8" width="13.85546875" style="1" customWidth="1"/>
    <col min="9" max="9" width="21.42578125" style="1" customWidth="1"/>
    <col min="10" max="10" width="18.5703125" style="1" customWidth="1"/>
    <col min="11" max="11" width="15.28515625" style="1" customWidth="1"/>
    <col min="12" max="12" width="19" style="1" customWidth="1"/>
    <col min="13" max="13" width="19.28515625" style="1" customWidth="1"/>
    <col min="14" max="14" width="11.7109375" style="1" bestFit="1" customWidth="1"/>
    <col min="15" max="15" width="12.28515625" style="1" customWidth="1"/>
    <col min="16" max="16" width="9.7109375" style="1" bestFit="1" customWidth="1"/>
    <col min="17" max="17" width="17.140625" style="1" customWidth="1"/>
    <col min="18" max="18" width="14.7109375" style="1" customWidth="1"/>
    <col min="19" max="19" width="15.85546875" style="1" customWidth="1"/>
    <col min="20" max="20" width="13" style="1" customWidth="1"/>
    <col min="21" max="21" width="16.5703125" style="1" customWidth="1"/>
    <col min="22" max="22" width="21.7109375" style="1" customWidth="1"/>
    <col min="23" max="23" width="3.7109375" style="1" customWidth="1"/>
    <col min="24" max="24" width="23.140625" style="1" customWidth="1"/>
    <col min="25" max="16384" width="11.42578125" style="1"/>
  </cols>
  <sheetData>
    <row r="1" spans="2:21" s="9" customFormat="1">
      <c r="B1" s="77"/>
      <c r="C1" s="67" t="s">
        <v>30</v>
      </c>
      <c r="D1" s="67"/>
      <c r="E1" s="67"/>
      <c r="F1" s="67"/>
      <c r="G1" s="67"/>
      <c r="H1" s="67"/>
      <c r="I1" s="67"/>
      <c r="J1" s="67"/>
      <c r="K1" s="67"/>
      <c r="L1" s="67" t="s">
        <v>32</v>
      </c>
    </row>
    <row r="2" spans="2:21" s="9" customFormat="1">
      <c r="B2" s="78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21" s="9" customFormat="1">
      <c r="B3" s="78"/>
      <c r="C3" s="68" t="s">
        <v>31</v>
      </c>
      <c r="D3" s="69"/>
      <c r="E3" s="69"/>
      <c r="F3" s="69"/>
      <c r="G3" s="69"/>
      <c r="H3" s="69"/>
      <c r="I3" s="69"/>
      <c r="J3" s="69"/>
      <c r="K3" s="70"/>
      <c r="L3" s="67" t="s">
        <v>33</v>
      </c>
    </row>
    <row r="4" spans="2:21" s="9" customFormat="1">
      <c r="B4" s="78"/>
      <c r="C4" s="71"/>
      <c r="D4" s="72"/>
      <c r="E4" s="72"/>
      <c r="F4" s="72"/>
      <c r="G4" s="72"/>
      <c r="H4" s="72"/>
      <c r="I4" s="72"/>
      <c r="J4" s="72"/>
      <c r="K4" s="73"/>
      <c r="L4" s="67"/>
    </row>
    <row r="5" spans="2:21" s="9" customFormat="1">
      <c r="B5" s="79"/>
      <c r="C5" s="74"/>
      <c r="D5" s="75"/>
      <c r="E5" s="75"/>
      <c r="F5" s="75"/>
      <c r="G5" s="75"/>
      <c r="H5" s="75"/>
      <c r="I5" s="75"/>
      <c r="J5" s="75"/>
      <c r="K5" s="76"/>
      <c r="L5" s="38" t="s">
        <v>34</v>
      </c>
    </row>
    <row r="6" spans="2:21" s="9" customFormat="1"/>
    <row r="7" spans="2:21" s="9" customFormat="1">
      <c r="B7" s="50" t="s">
        <v>0</v>
      </c>
      <c r="C7" s="85"/>
      <c r="D7" s="10">
        <v>2017</v>
      </c>
      <c r="H7" s="11"/>
      <c r="I7" s="11"/>
      <c r="J7" s="11"/>
      <c r="K7" s="11"/>
      <c r="L7" s="11"/>
    </row>
    <row r="8" spans="2:21" s="9" customFormat="1" ht="7.5" customHeight="1">
      <c r="E8" s="11"/>
      <c r="F8" s="8"/>
      <c r="G8" s="8"/>
      <c r="H8" s="8"/>
      <c r="I8" s="8"/>
      <c r="J8" s="8"/>
      <c r="K8" s="8"/>
      <c r="L8" s="8"/>
    </row>
    <row r="9" spans="2:21" s="9" customFormat="1">
      <c r="B9" s="50" t="s">
        <v>14</v>
      </c>
      <c r="C9" s="50"/>
      <c r="D9" s="51" t="s">
        <v>35</v>
      </c>
      <c r="E9" s="52"/>
      <c r="F9" s="52"/>
      <c r="G9" s="53"/>
      <c r="H9" s="12"/>
      <c r="I9" s="12"/>
      <c r="J9" s="12"/>
      <c r="K9" s="12"/>
      <c r="L9" s="12"/>
    </row>
    <row r="10" spans="2:21" s="9" customFormat="1" ht="7.5" customHeight="1">
      <c r="B10" s="13"/>
      <c r="C10" s="14"/>
      <c r="D10" s="14"/>
      <c r="E10" s="15"/>
      <c r="F10" s="16"/>
      <c r="G10" s="15"/>
      <c r="H10" s="11"/>
      <c r="I10" s="11"/>
      <c r="J10" s="11"/>
      <c r="K10" s="11"/>
      <c r="L10" s="11"/>
    </row>
    <row r="11" spans="2:21" s="9" customFormat="1">
      <c r="B11" s="50" t="s">
        <v>1</v>
      </c>
      <c r="C11" s="50"/>
      <c r="D11" s="54" t="s">
        <v>36</v>
      </c>
      <c r="E11" s="54"/>
      <c r="F11" s="54"/>
      <c r="G11" s="54"/>
      <c r="H11" s="8"/>
      <c r="I11" s="8"/>
      <c r="J11" s="8"/>
      <c r="K11" s="8"/>
      <c r="L11" s="8"/>
    </row>
    <row r="12" spans="2:21" s="9" customFormat="1" ht="7.5" customHeight="1">
      <c r="B12" s="17"/>
      <c r="C12" s="17"/>
      <c r="D12" s="15"/>
      <c r="E12" s="15"/>
      <c r="F12" s="15"/>
      <c r="G12" s="15"/>
      <c r="H12" s="8"/>
      <c r="I12" s="8"/>
      <c r="J12" s="8"/>
      <c r="K12" s="8"/>
      <c r="L12" s="8"/>
      <c r="M12" s="8"/>
      <c r="N12" s="11"/>
      <c r="O12" s="11"/>
      <c r="P12" s="11"/>
      <c r="Q12" s="11"/>
      <c r="R12" s="11"/>
      <c r="S12" s="11"/>
      <c r="T12" s="11"/>
      <c r="U12" s="11"/>
    </row>
    <row r="13" spans="2:21" s="9" customFormat="1">
      <c r="B13" s="50" t="s">
        <v>24</v>
      </c>
      <c r="C13" s="50"/>
      <c r="D13" s="54" t="s">
        <v>72</v>
      </c>
      <c r="E13" s="54"/>
      <c r="F13" s="54"/>
      <c r="G13" s="54"/>
      <c r="H13" s="8"/>
      <c r="I13" s="8"/>
      <c r="J13" s="8"/>
      <c r="K13" s="8"/>
      <c r="L13" s="8"/>
      <c r="M13" s="8"/>
      <c r="N13" s="11"/>
      <c r="O13" s="11"/>
      <c r="P13" s="11"/>
      <c r="Q13" s="11"/>
      <c r="R13" s="11"/>
      <c r="S13" s="11"/>
      <c r="T13" s="11"/>
      <c r="U13" s="11"/>
    </row>
    <row r="14" spans="2:21" s="9" customFormat="1" ht="7.5" customHeight="1">
      <c r="B14" s="17"/>
      <c r="C14" s="17"/>
      <c r="D14" s="8"/>
      <c r="E14" s="8"/>
      <c r="F14" s="8"/>
      <c r="G14" s="8"/>
      <c r="H14" s="8"/>
      <c r="I14" s="8"/>
      <c r="J14" s="8"/>
      <c r="K14" s="8"/>
      <c r="L14" s="8"/>
      <c r="M14" s="8"/>
      <c r="N14" s="11"/>
      <c r="O14" s="11"/>
      <c r="P14" s="11"/>
      <c r="Q14" s="11"/>
      <c r="R14" s="11"/>
      <c r="S14" s="11"/>
      <c r="T14" s="11"/>
      <c r="U14" s="11"/>
    </row>
    <row r="15" spans="2:21" s="9" customFormat="1">
      <c r="B15" s="50" t="s">
        <v>15</v>
      </c>
      <c r="C15" s="50"/>
      <c r="D15" s="18">
        <v>42760</v>
      </c>
      <c r="H15" s="8"/>
      <c r="I15" s="8"/>
      <c r="J15" s="8"/>
      <c r="K15" s="8"/>
      <c r="L15" s="19"/>
      <c r="M15" s="8"/>
      <c r="N15" s="11"/>
      <c r="O15" s="11"/>
      <c r="P15" s="11"/>
      <c r="Q15" s="11"/>
      <c r="R15" s="11"/>
      <c r="S15" s="11"/>
      <c r="T15" s="11"/>
      <c r="U15" s="11"/>
    </row>
    <row r="16" spans="2:21" s="9" customFormat="1" ht="15.75" customHeight="1" thickBot="1"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20"/>
      <c r="S16" s="13"/>
      <c r="T16" s="13"/>
      <c r="U16" s="13"/>
    </row>
    <row r="17" spans="2:22" ht="27" customHeight="1">
      <c r="B17" s="66" t="s">
        <v>16</v>
      </c>
      <c r="C17" s="63"/>
      <c r="D17" s="64"/>
      <c r="E17" s="61" t="s">
        <v>26</v>
      </c>
      <c r="F17" s="61"/>
      <c r="G17" s="61"/>
      <c r="H17" s="61"/>
      <c r="I17" s="62" t="s">
        <v>29</v>
      </c>
      <c r="J17" s="63"/>
      <c r="K17" s="63"/>
      <c r="L17" s="64"/>
      <c r="M17" s="61" t="s">
        <v>22</v>
      </c>
      <c r="N17" s="61"/>
      <c r="O17" s="61"/>
      <c r="P17" s="61"/>
      <c r="Q17" s="61"/>
      <c r="R17" s="49" t="s">
        <v>19</v>
      </c>
      <c r="S17" s="49"/>
      <c r="T17" s="45" t="s">
        <v>25</v>
      </c>
      <c r="U17" s="46"/>
      <c r="V17" s="47" t="s">
        <v>12</v>
      </c>
    </row>
    <row r="18" spans="2:22" ht="36.75" customHeight="1">
      <c r="B18" s="7" t="s">
        <v>17</v>
      </c>
      <c r="C18" s="4" t="s">
        <v>3</v>
      </c>
      <c r="D18" s="4" t="s">
        <v>2</v>
      </c>
      <c r="E18" s="5" t="s">
        <v>27</v>
      </c>
      <c r="F18" s="5" t="s">
        <v>28</v>
      </c>
      <c r="G18" s="5" t="s">
        <v>8</v>
      </c>
      <c r="H18" s="5" t="s">
        <v>9</v>
      </c>
      <c r="I18" s="4" t="s">
        <v>13</v>
      </c>
      <c r="J18" s="6" t="s">
        <v>18</v>
      </c>
      <c r="K18" s="4" t="s">
        <v>10</v>
      </c>
      <c r="L18" s="2" t="s">
        <v>11</v>
      </c>
      <c r="M18" s="5" t="s">
        <v>4</v>
      </c>
      <c r="N18" s="5" t="s">
        <v>5</v>
      </c>
      <c r="O18" s="5" t="s">
        <v>6</v>
      </c>
      <c r="P18" s="5" t="s">
        <v>7</v>
      </c>
      <c r="Q18" s="3" t="s">
        <v>23</v>
      </c>
      <c r="R18" s="4" t="s">
        <v>21</v>
      </c>
      <c r="S18" s="2" t="s">
        <v>20</v>
      </c>
      <c r="T18" s="5" t="s">
        <v>21</v>
      </c>
      <c r="U18" s="5" t="s">
        <v>20</v>
      </c>
      <c r="V18" s="48"/>
    </row>
    <row r="19" spans="2:22" s="9" customFormat="1" ht="30.75" customHeight="1">
      <c r="B19" s="81" t="s">
        <v>37</v>
      </c>
      <c r="C19" s="56" t="s">
        <v>38</v>
      </c>
      <c r="D19" s="58" t="s">
        <v>39</v>
      </c>
      <c r="E19" s="40" t="s">
        <v>51</v>
      </c>
      <c r="F19" s="21" t="s">
        <v>41</v>
      </c>
      <c r="G19" s="21">
        <v>78</v>
      </c>
      <c r="H19" s="21">
        <v>80</v>
      </c>
      <c r="I19" s="21">
        <v>79</v>
      </c>
      <c r="J19" s="22">
        <f t="shared" ref="J19:J36" si="0">+I19/H19</f>
        <v>0.98750000000000004</v>
      </c>
      <c r="K19" s="21"/>
      <c r="L19" s="22">
        <f t="shared" ref="L19:L36" si="1">+K19/I19</f>
        <v>0</v>
      </c>
      <c r="M19" s="23">
        <v>0</v>
      </c>
      <c r="N19" s="23"/>
      <c r="O19" s="23"/>
      <c r="P19" s="23"/>
      <c r="Q19" s="24">
        <f>SUM(M19:P19)</f>
        <v>0</v>
      </c>
      <c r="R19" s="23"/>
      <c r="S19" s="22" t="e">
        <f t="shared" ref="S19:S36" si="2">+R19/Q19</f>
        <v>#DIV/0!</v>
      </c>
      <c r="T19" s="23"/>
      <c r="U19" s="22"/>
      <c r="V19" s="25"/>
    </row>
    <row r="20" spans="2:22" s="9" customFormat="1" ht="30.75" customHeight="1">
      <c r="B20" s="82"/>
      <c r="C20" s="57"/>
      <c r="D20" s="59"/>
      <c r="E20" s="40" t="s">
        <v>52</v>
      </c>
      <c r="F20" s="21" t="s">
        <v>42</v>
      </c>
      <c r="G20" s="21">
        <v>280000</v>
      </c>
      <c r="H20" s="21">
        <v>320000</v>
      </c>
      <c r="I20" s="21">
        <v>160000</v>
      </c>
      <c r="J20" s="22">
        <f t="shared" si="0"/>
        <v>0.5</v>
      </c>
      <c r="K20" s="21"/>
      <c r="L20" s="22">
        <f t="shared" si="1"/>
        <v>0</v>
      </c>
      <c r="M20" s="23">
        <v>131000000</v>
      </c>
      <c r="N20" s="23"/>
      <c r="O20" s="23"/>
      <c r="P20" s="23"/>
      <c r="Q20" s="24">
        <f t="shared" ref="Q20:Q30" si="3">SUM(M20:P20)</f>
        <v>131000000</v>
      </c>
      <c r="R20" s="23"/>
      <c r="S20" s="22">
        <f t="shared" si="2"/>
        <v>0</v>
      </c>
      <c r="T20" s="23"/>
      <c r="U20" s="22"/>
      <c r="V20" s="41" t="s">
        <v>44</v>
      </c>
    </row>
    <row r="21" spans="2:22" s="9" customFormat="1" ht="30.75" customHeight="1">
      <c r="B21" s="82"/>
      <c r="C21" s="57"/>
      <c r="D21" s="59"/>
      <c r="E21" s="40" t="s">
        <v>53</v>
      </c>
      <c r="F21" s="21" t="s">
        <v>40</v>
      </c>
      <c r="G21" s="21">
        <v>62379</v>
      </c>
      <c r="H21" s="21">
        <v>70000</v>
      </c>
      <c r="I21" s="21">
        <v>66400</v>
      </c>
      <c r="J21" s="22">
        <f t="shared" si="0"/>
        <v>0.94857142857142862</v>
      </c>
      <c r="K21" s="21"/>
      <c r="L21" s="22">
        <f t="shared" si="1"/>
        <v>0</v>
      </c>
      <c r="M21" s="23">
        <v>130000000</v>
      </c>
      <c r="N21" s="23"/>
      <c r="O21" s="23"/>
      <c r="P21" s="23"/>
      <c r="Q21" s="24">
        <f t="shared" si="3"/>
        <v>130000000</v>
      </c>
      <c r="R21" s="23"/>
      <c r="S21" s="22">
        <f t="shared" si="2"/>
        <v>0</v>
      </c>
      <c r="T21" s="23"/>
      <c r="U21" s="22"/>
      <c r="V21" s="25"/>
    </row>
    <row r="22" spans="2:22" s="9" customFormat="1" ht="30.75" customHeight="1">
      <c r="B22" s="82"/>
      <c r="C22" s="57"/>
      <c r="D22" s="59"/>
      <c r="E22" s="40" t="s">
        <v>54</v>
      </c>
      <c r="F22" s="21" t="s">
        <v>40</v>
      </c>
      <c r="G22" s="21">
        <v>6243</v>
      </c>
      <c r="H22" s="21">
        <v>8000</v>
      </c>
      <c r="I22" s="21">
        <v>7100</v>
      </c>
      <c r="J22" s="22">
        <f t="shared" si="0"/>
        <v>0.88749999999999996</v>
      </c>
      <c r="K22" s="21"/>
      <c r="L22" s="22">
        <f t="shared" si="1"/>
        <v>0</v>
      </c>
      <c r="M22" s="23">
        <v>86000000</v>
      </c>
      <c r="N22" s="23"/>
      <c r="O22" s="23"/>
      <c r="P22" s="23"/>
      <c r="Q22" s="24">
        <f t="shared" si="3"/>
        <v>86000000</v>
      </c>
      <c r="R22" s="23"/>
      <c r="S22" s="22">
        <f t="shared" si="2"/>
        <v>0</v>
      </c>
      <c r="T22" s="23"/>
      <c r="U22" s="22"/>
      <c r="V22" s="25"/>
    </row>
    <row r="23" spans="2:22" s="9" customFormat="1" ht="30.75" customHeight="1">
      <c r="B23" s="82"/>
      <c r="C23" s="57"/>
      <c r="D23" s="59"/>
      <c r="E23" s="40" t="s">
        <v>55</v>
      </c>
      <c r="F23" s="21" t="s">
        <v>40</v>
      </c>
      <c r="G23" s="21">
        <v>1</v>
      </c>
      <c r="H23" s="21">
        <v>1</v>
      </c>
      <c r="I23" s="21">
        <v>1</v>
      </c>
      <c r="J23" s="22">
        <f t="shared" si="0"/>
        <v>1</v>
      </c>
      <c r="K23" s="21"/>
      <c r="L23" s="22">
        <f t="shared" si="1"/>
        <v>0</v>
      </c>
      <c r="M23" s="23">
        <v>0</v>
      </c>
      <c r="N23" s="23"/>
      <c r="O23" s="23"/>
      <c r="P23" s="23"/>
      <c r="Q23" s="24">
        <f t="shared" si="3"/>
        <v>0</v>
      </c>
      <c r="R23" s="23"/>
      <c r="S23" s="22" t="e">
        <f t="shared" si="2"/>
        <v>#DIV/0!</v>
      </c>
      <c r="T23" s="23"/>
      <c r="U23" s="22"/>
      <c r="V23" s="41" t="s">
        <v>43</v>
      </c>
    </row>
    <row r="24" spans="2:22" s="9" customFormat="1" ht="30.75" customHeight="1">
      <c r="B24" s="82"/>
      <c r="C24" s="57"/>
      <c r="D24" s="59"/>
      <c r="E24" s="40" t="s">
        <v>56</v>
      </c>
      <c r="F24" s="21" t="s">
        <v>40</v>
      </c>
      <c r="G24" s="21">
        <v>1</v>
      </c>
      <c r="H24" s="21">
        <v>3</v>
      </c>
      <c r="I24" s="21">
        <v>2</v>
      </c>
      <c r="J24" s="22">
        <f t="shared" si="0"/>
        <v>0.66666666666666663</v>
      </c>
      <c r="K24" s="21"/>
      <c r="L24" s="22">
        <f t="shared" si="1"/>
        <v>0</v>
      </c>
      <c r="M24" s="23">
        <v>0</v>
      </c>
      <c r="N24" s="23"/>
      <c r="O24" s="23"/>
      <c r="P24" s="23"/>
      <c r="Q24" s="24">
        <f t="shared" si="3"/>
        <v>0</v>
      </c>
      <c r="R24" s="23"/>
      <c r="S24" s="22" t="e">
        <f t="shared" si="2"/>
        <v>#DIV/0!</v>
      </c>
      <c r="T24" s="23"/>
      <c r="U24" s="22"/>
      <c r="V24" s="25"/>
    </row>
    <row r="25" spans="2:22" s="9" customFormat="1" ht="30.75" customHeight="1">
      <c r="B25" s="82"/>
      <c r="C25" s="57"/>
      <c r="D25" s="59"/>
      <c r="E25" s="40" t="s">
        <v>57</v>
      </c>
      <c r="F25" s="21" t="s">
        <v>40</v>
      </c>
      <c r="G25" s="21">
        <v>1</v>
      </c>
      <c r="H25" s="21">
        <v>1</v>
      </c>
      <c r="I25" s="21">
        <v>1</v>
      </c>
      <c r="J25" s="22">
        <f t="shared" si="0"/>
        <v>1</v>
      </c>
      <c r="K25" s="21"/>
      <c r="L25" s="22">
        <f t="shared" si="1"/>
        <v>0</v>
      </c>
      <c r="M25" s="23">
        <v>0</v>
      </c>
      <c r="N25" s="23"/>
      <c r="O25" s="23"/>
      <c r="P25" s="23"/>
      <c r="Q25" s="24">
        <f t="shared" si="3"/>
        <v>0</v>
      </c>
      <c r="R25" s="23"/>
      <c r="S25" s="22" t="e">
        <f t="shared" si="2"/>
        <v>#DIV/0!</v>
      </c>
      <c r="T25" s="23"/>
      <c r="U25" s="22"/>
      <c r="V25" s="41"/>
    </row>
    <row r="26" spans="2:22" s="9" customFormat="1" ht="30.75" customHeight="1">
      <c r="B26" s="82"/>
      <c r="C26" s="57"/>
      <c r="D26" s="59"/>
      <c r="E26" s="40" t="s">
        <v>58</v>
      </c>
      <c r="F26" s="21" t="s">
        <v>42</v>
      </c>
      <c r="G26" s="21">
        <v>17000</v>
      </c>
      <c r="H26" s="21">
        <v>20400</v>
      </c>
      <c r="I26" s="21">
        <v>10200</v>
      </c>
      <c r="J26" s="22">
        <f t="shared" si="0"/>
        <v>0.5</v>
      </c>
      <c r="K26" s="21"/>
      <c r="L26" s="22">
        <f t="shared" si="1"/>
        <v>0</v>
      </c>
      <c r="M26" s="23">
        <v>198000000</v>
      </c>
      <c r="N26" s="23">
        <v>0</v>
      </c>
      <c r="O26" s="23">
        <v>0</v>
      </c>
      <c r="P26" s="23">
        <v>0</v>
      </c>
      <c r="Q26" s="24">
        <f t="shared" si="3"/>
        <v>198000000</v>
      </c>
      <c r="R26" s="23"/>
      <c r="S26" s="22">
        <f t="shared" si="2"/>
        <v>0</v>
      </c>
      <c r="T26" s="23"/>
      <c r="U26" s="22"/>
      <c r="V26" s="41" t="s">
        <v>44</v>
      </c>
    </row>
    <row r="27" spans="2:22" s="9" customFormat="1" ht="30.75" customHeight="1">
      <c r="B27" s="82"/>
      <c r="C27" s="57"/>
      <c r="D27" s="59"/>
      <c r="E27" s="40" t="s">
        <v>59</v>
      </c>
      <c r="F27" s="21" t="s">
        <v>40</v>
      </c>
      <c r="G27" s="21">
        <v>1</v>
      </c>
      <c r="H27" s="21">
        <v>1</v>
      </c>
      <c r="I27" s="21">
        <v>1</v>
      </c>
      <c r="J27" s="22">
        <f t="shared" si="0"/>
        <v>1</v>
      </c>
      <c r="K27" s="21"/>
      <c r="L27" s="22">
        <f t="shared" si="1"/>
        <v>0</v>
      </c>
      <c r="M27" s="23">
        <v>0</v>
      </c>
      <c r="N27" s="23"/>
      <c r="O27" s="23"/>
      <c r="P27" s="23"/>
      <c r="Q27" s="24">
        <f t="shared" si="3"/>
        <v>0</v>
      </c>
      <c r="R27" s="23"/>
      <c r="S27" s="22" t="e">
        <f t="shared" si="2"/>
        <v>#DIV/0!</v>
      </c>
      <c r="T27" s="23"/>
      <c r="U27" s="22"/>
      <c r="V27" s="25"/>
    </row>
    <row r="28" spans="2:22" s="9" customFormat="1" ht="30.75" customHeight="1">
      <c r="B28" s="83"/>
      <c r="C28" s="80"/>
      <c r="D28" s="60"/>
      <c r="E28" s="39" t="s">
        <v>60</v>
      </c>
      <c r="F28" s="21" t="s">
        <v>40</v>
      </c>
      <c r="G28" s="21">
        <v>1</v>
      </c>
      <c r="H28" s="21">
        <v>1</v>
      </c>
      <c r="I28" s="21">
        <v>1</v>
      </c>
      <c r="J28" s="22">
        <f t="shared" si="0"/>
        <v>1</v>
      </c>
      <c r="K28" s="21"/>
      <c r="L28" s="22">
        <f t="shared" si="1"/>
        <v>0</v>
      </c>
      <c r="M28" s="23">
        <v>20000000</v>
      </c>
      <c r="N28" s="23"/>
      <c r="O28" s="23"/>
      <c r="P28" s="23"/>
      <c r="Q28" s="24">
        <f t="shared" si="3"/>
        <v>20000000</v>
      </c>
      <c r="R28" s="23"/>
      <c r="S28" s="22">
        <f t="shared" si="2"/>
        <v>0</v>
      </c>
      <c r="T28" s="23"/>
      <c r="U28" s="22"/>
      <c r="V28" s="25"/>
    </row>
    <row r="29" spans="2:22" s="9" customFormat="1" ht="50.25" customHeight="1">
      <c r="B29" s="81" t="s">
        <v>45</v>
      </c>
      <c r="C29" s="56" t="s">
        <v>46</v>
      </c>
      <c r="D29" s="58" t="s">
        <v>47</v>
      </c>
      <c r="E29" s="40" t="s">
        <v>61</v>
      </c>
      <c r="F29" s="21" t="s">
        <v>40</v>
      </c>
      <c r="G29" s="21">
        <v>0</v>
      </c>
      <c r="H29" s="21">
        <v>1</v>
      </c>
      <c r="I29" s="21">
        <v>1</v>
      </c>
      <c r="J29" s="22">
        <f t="shared" si="0"/>
        <v>1</v>
      </c>
      <c r="K29" s="21"/>
      <c r="L29" s="22">
        <f t="shared" si="1"/>
        <v>0</v>
      </c>
      <c r="M29" s="23">
        <v>0</v>
      </c>
      <c r="N29" s="23">
        <v>32300000</v>
      </c>
      <c r="O29" s="23"/>
      <c r="P29" s="23"/>
      <c r="Q29" s="24">
        <f t="shared" si="3"/>
        <v>32300000</v>
      </c>
      <c r="R29" s="23"/>
      <c r="S29" s="22">
        <f t="shared" si="2"/>
        <v>0</v>
      </c>
      <c r="T29" s="23"/>
      <c r="U29" s="22"/>
      <c r="V29" s="41" t="s">
        <v>48</v>
      </c>
    </row>
    <row r="30" spans="2:22" s="9" customFormat="1" ht="50.25" customHeight="1">
      <c r="B30" s="82"/>
      <c r="C30" s="57"/>
      <c r="D30" s="59"/>
      <c r="E30" s="40" t="s">
        <v>62</v>
      </c>
      <c r="F30" s="21" t="s">
        <v>49</v>
      </c>
      <c r="G30" s="21">
        <v>0</v>
      </c>
      <c r="H30" s="21">
        <v>1</v>
      </c>
      <c r="I30" s="21">
        <v>1</v>
      </c>
      <c r="J30" s="22">
        <f t="shared" si="0"/>
        <v>1</v>
      </c>
      <c r="K30" s="21"/>
      <c r="L30" s="22">
        <f t="shared" si="1"/>
        <v>0</v>
      </c>
      <c r="M30" s="23">
        <v>200000000</v>
      </c>
      <c r="N30" s="23"/>
      <c r="O30" s="23"/>
      <c r="P30" s="23"/>
      <c r="Q30" s="24">
        <f t="shared" si="3"/>
        <v>200000000</v>
      </c>
      <c r="R30" s="23"/>
      <c r="S30" s="22">
        <f t="shared" si="2"/>
        <v>0</v>
      </c>
      <c r="T30" s="23"/>
      <c r="U30" s="22"/>
      <c r="V30" s="25"/>
    </row>
    <row r="31" spans="2:22" s="9" customFormat="1" ht="50.25" customHeight="1">
      <c r="B31" s="82"/>
      <c r="C31" s="57"/>
      <c r="D31" s="59"/>
      <c r="E31" s="40" t="s">
        <v>63</v>
      </c>
      <c r="F31" s="21" t="s">
        <v>49</v>
      </c>
      <c r="G31" s="21">
        <v>32</v>
      </c>
      <c r="H31" s="21">
        <v>32</v>
      </c>
      <c r="I31" s="21">
        <v>32</v>
      </c>
      <c r="J31" s="22">
        <f t="shared" si="0"/>
        <v>1</v>
      </c>
      <c r="K31" s="21"/>
      <c r="L31" s="22">
        <f t="shared" si="1"/>
        <v>0</v>
      </c>
      <c r="M31" s="23">
        <v>0</v>
      </c>
      <c r="N31" s="23">
        <v>101053669</v>
      </c>
      <c r="O31" s="23"/>
      <c r="P31" s="23"/>
      <c r="Q31" s="26">
        <f t="shared" ref="Q31:Q36" si="4">+SUM(M31:P31)</f>
        <v>101053669</v>
      </c>
      <c r="R31" s="23"/>
      <c r="S31" s="22">
        <f t="shared" si="2"/>
        <v>0</v>
      </c>
      <c r="T31" s="23"/>
      <c r="U31" s="22"/>
      <c r="V31" s="25"/>
    </row>
    <row r="32" spans="2:22" s="9" customFormat="1" ht="50.25" customHeight="1">
      <c r="B32" s="82"/>
      <c r="C32" s="57"/>
      <c r="D32" s="60"/>
      <c r="E32" s="40" t="s">
        <v>64</v>
      </c>
      <c r="F32" s="21" t="s">
        <v>50</v>
      </c>
      <c r="G32" s="21">
        <v>8</v>
      </c>
      <c r="H32" s="21">
        <v>10</v>
      </c>
      <c r="I32" s="21">
        <v>10</v>
      </c>
      <c r="J32" s="22">
        <f t="shared" si="0"/>
        <v>1</v>
      </c>
      <c r="K32" s="21"/>
      <c r="L32" s="22">
        <f t="shared" si="1"/>
        <v>0</v>
      </c>
      <c r="M32" s="23">
        <v>60000000</v>
      </c>
      <c r="N32" s="23">
        <v>100000000</v>
      </c>
      <c r="O32" s="23"/>
      <c r="P32" s="23"/>
      <c r="Q32" s="26">
        <f t="shared" si="4"/>
        <v>160000000</v>
      </c>
      <c r="R32" s="23"/>
      <c r="S32" s="22">
        <f t="shared" si="2"/>
        <v>0</v>
      </c>
      <c r="T32" s="23"/>
      <c r="U32" s="22"/>
      <c r="V32" s="25"/>
    </row>
    <row r="33" spans="2:22" s="9" customFormat="1" ht="60" customHeight="1">
      <c r="B33" s="55" t="s">
        <v>65</v>
      </c>
      <c r="C33" s="56" t="s">
        <v>66</v>
      </c>
      <c r="D33" s="58" t="s">
        <v>67</v>
      </c>
      <c r="E33" s="39" t="s">
        <v>68</v>
      </c>
      <c r="F33" s="21" t="s">
        <v>40</v>
      </c>
      <c r="G33" s="21">
        <v>0</v>
      </c>
      <c r="H33" s="21">
        <v>1</v>
      </c>
      <c r="I33" s="21">
        <v>0</v>
      </c>
      <c r="J33" s="22">
        <f t="shared" si="0"/>
        <v>0</v>
      </c>
      <c r="K33" s="21"/>
      <c r="L33" s="22" t="e">
        <f t="shared" si="1"/>
        <v>#DIV/0!</v>
      </c>
      <c r="M33" s="23">
        <v>0</v>
      </c>
      <c r="N33" s="23"/>
      <c r="O33" s="23"/>
      <c r="P33" s="23"/>
      <c r="Q33" s="26">
        <f t="shared" si="4"/>
        <v>0</v>
      </c>
      <c r="R33" s="23"/>
      <c r="S33" s="22" t="e">
        <f t="shared" si="2"/>
        <v>#DIV/0!</v>
      </c>
      <c r="T33" s="23"/>
      <c r="U33" s="22"/>
      <c r="V33" s="25"/>
    </row>
    <row r="34" spans="2:22" s="9" customFormat="1" ht="60" customHeight="1">
      <c r="B34" s="55"/>
      <c r="C34" s="57"/>
      <c r="D34" s="59"/>
      <c r="E34" s="39" t="s">
        <v>69</v>
      </c>
      <c r="F34" s="21" t="s">
        <v>40</v>
      </c>
      <c r="G34" s="21">
        <v>0</v>
      </c>
      <c r="H34" s="21">
        <v>5</v>
      </c>
      <c r="I34" s="21">
        <v>1</v>
      </c>
      <c r="J34" s="22">
        <f t="shared" si="0"/>
        <v>0.2</v>
      </c>
      <c r="K34" s="21"/>
      <c r="L34" s="22">
        <f t="shared" si="1"/>
        <v>0</v>
      </c>
      <c r="M34" s="23">
        <v>100000000</v>
      </c>
      <c r="N34" s="23"/>
      <c r="O34" s="23"/>
      <c r="P34" s="23"/>
      <c r="Q34" s="26">
        <f t="shared" si="4"/>
        <v>100000000</v>
      </c>
      <c r="R34" s="23"/>
      <c r="S34" s="22">
        <f t="shared" si="2"/>
        <v>0</v>
      </c>
      <c r="T34" s="23"/>
      <c r="U34" s="22"/>
      <c r="V34" s="41" t="s">
        <v>71</v>
      </c>
    </row>
    <row r="35" spans="2:22" s="9" customFormat="1" ht="60" customHeight="1">
      <c r="B35" s="55"/>
      <c r="C35" s="57"/>
      <c r="D35" s="60"/>
      <c r="E35" s="39" t="s">
        <v>70</v>
      </c>
      <c r="F35" s="21" t="s">
        <v>40</v>
      </c>
      <c r="G35" s="21">
        <v>0</v>
      </c>
      <c r="H35" s="21">
        <v>1</v>
      </c>
      <c r="I35" s="21">
        <v>0</v>
      </c>
      <c r="J35" s="22">
        <f t="shared" si="0"/>
        <v>0</v>
      </c>
      <c r="K35" s="21"/>
      <c r="L35" s="22" t="e">
        <f t="shared" si="1"/>
        <v>#DIV/0!</v>
      </c>
      <c r="M35" s="23">
        <v>0</v>
      </c>
      <c r="N35" s="23"/>
      <c r="O35" s="23"/>
      <c r="P35" s="23"/>
      <c r="Q35" s="26">
        <f t="shared" si="4"/>
        <v>0</v>
      </c>
      <c r="R35" s="23"/>
      <c r="S35" s="22" t="e">
        <f t="shared" si="2"/>
        <v>#DIV/0!</v>
      </c>
      <c r="T35" s="23"/>
      <c r="U35" s="22"/>
      <c r="V35" s="25"/>
    </row>
    <row r="36" spans="2:22" s="9" customFormat="1" ht="15.75" thickBot="1">
      <c r="B36" s="42"/>
      <c r="C36" s="27"/>
      <c r="D36" s="27"/>
      <c r="E36" s="28"/>
      <c r="F36" s="28"/>
      <c r="G36" s="28"/>
      <c r="H36" s="28"/>
      <c r="I36" s="28"/>
      <c r="J36" s="29" t="e">
        <f t="shared" si="0"/>
        <v>#DIV/0!</v>
      </c>
      <c r="K36" s="28"/>
      <c r="L36" s="29" t="e">
        <f t="shared" si="1"/>
        <v>#DIV/0!</v>
      </c>
      <c r="M36" s="30">
        <f>SUM(M19:M35)</f>
        <v>925000000</v>
      </c>
      <c r="N36" s="30">
        <f>SUM(N19:N35)</f>
        <v>233353669</v>
      </c>
      <c r="O36" s="30"/>
      <c r="P36" s="30"/>
      <c r="Q36" s="26">
        <f t="shared" si="4"/>
        <v>1158353669</v>
      </c>
      <c r="R36" s="30"/>
      <c r="S36" s="29">
        <f t="shared" si="2"/>
        <v>0</v>
      </c>
      <c r="T36" s="30"/>
      <c r="U36" s="29"/>
      <c r="V36" s="31"/>
    </row>
    <row r="37" spans="2:22" s="9" customFormat="1">
      <c r="N37" s="43"/>
    </row>
    <row r="38" spans="2:22" s="9" customFormat="1">
      <c r="B38" s="84"/>
      <c r="C38" s="84"/>
      <c r="D38" s="84"/>
      <c r="E38" s="84"/>
      <c r="F38" s="84"/>
      <c r="G38" s="84"/>
      <c r="H38" s="84"/>
      <c r="I38" s="84"/>
      <c r="J38" s="32"/>
      <c r="N38" s="44"/>
    </row>
    <row r="39" spans="2:22" s="9" customFormat="1">
      <c r="B39" s="65"/>
      <c r="C39" s="65"/>
      <c r="I39" s="16"/>
      <c r="J39" s="33"/>
    </row>
    <row r="40" spans="2:22" s="9" customFormat="1">
      <c r="B40" s="34"/>
      <c r="C40" s="34"/>
      <c r="I40" s="16"/>
      <c r="J40" s="33"/>
    </row>
    <row r="41" spans="2:22" s="9" customFormat="1">
      <c r="B41" s="34"/>
      <c r="C41" s="34"/>
      <c r="I41" s="35"/>
      <c r="J41" s="36"/>
      <c r="K41" s="37"/>
    </row>
    <row r="42" spans="2:22" s="9" customFormat="1">
      <c r="B42" s="35"/>
      <c r="C42" s="35"/>
    </row>
    <row r="43" spans="2:22" s="9" customFormat="1">
      <c r="B43" s="12"/>
      <c r="C43" s="12"/>
    </row>
    <row r="44" spans="2:22" s="9" customFormat="1">
      <c r="B44" s="12"/>
      <c r="C44" s="12"/>
    </row>
    <row r="45" spans="2:22" s="9" customFormat="1">
      <c r="B45" s="12"/>
      <c r="C45" s="12"/>
    </row>
    <row r="46" spans="2:22" s="9" customFormat="1">
      <c r="B46" s="12"/>
      <c r="C46" s="12"/>
    </row>
    <row r="47" spans="2:22" s="9" customFormat="1">
      <c r="B47" s="12"/>
      <c r="C47" s="12"/>
    </row>
    <row r="48" spans="2:22" s="9" customFormat="1">
      <c r="B48" s="12"/>
      <c r="C48" s="12"/>
    </row>
    <row r="49" spans="2:3" s="9" customFormat="1">
      <c r="B49" s="12"/>
      <c r="C49" s="12"/>
    </row>
    <row r="50" spans="2:3" s="9" customFormat="1"/>
    <row r="51" spans="2:3" s="9" customFormat="1"/>
    <row r="52" spans="2:3" s="9" customFormat="1"/>
    <row r="53" spans="2:3" s="9" customFormat="1"/>
    <row r="54" spans="2:3" s="9" customFormat="1"/>
    <row r="55" spans="2:3" s="9" customFormat="1"/>
    <row r="56" spans="2:3" s="9" customFormat="1"/>
    <row r="57" spans="2:3" s="9" customFormat="1"/>
    <row r="58" spans="2:3" s="9" customFormat="1"/>
    <row r="59" spans="2:3" s="9" customFormat="1"/>
    <row r="60" spans="2:3" s="9" customFormat="1"/>
    <row r="61" spans="2:3" s="9" customFormat="1"/>
    <row r="62" spans="2:3" s="9" customFormat="1"/>
    <row r="63" spans="2:3" s="9" customFormat="1"/>
    <row r="64" spans="2:3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</sheetData>
  <mergeCells count="31">
    <mergeCell ref="B39:C39"/>
    <mergeCell ref="M17:Q17"/>
    <mergeCell ref="B17:D17"/>
    <mergeCell ref="C1:K2"/>
    <mergeCell ref="C3:K5"/>
    <mergeCell ref="L1:L2"/>
    <mergeCell ref="L3:L4"/>
    <mergeCell ref="B1:B5"/>
    <mergeCell ref="D19:D28"/>
    <mergeCell ref="C19:C28"/>
    <mergeCell ref="B19:B28"/>
    <mergeCell ref="B29:B32"/>
    <mergeCell ref="C29:C32"/>
    <mergeCell ref="D29:D32"/>
    <mergeCell ref="B38:I38"/>
    <mergeCell ref="B7:C7"/>
    <mergeCell ref="B33:B35"/>
    <mergeCell ref="C33:C35"/>
    <mergeCell ref="D33:D35"/>
    <mergeCell ref="B15:C15"/>
    <mergeCell ref="B13:C13"/>
    <mergeCell ref="D13:G13"/>
    <mergeCell ref="E17:H17"/>
    <mergeCell ref="T17:U17"/>
    <mergeCell ref="V17:V18"/>
    <mergeCell ref="R17:S17"/>
    <mergeCell ref="B9:C9"/>
    <mergeCell ref="B11:C11"/>
    <mergeCell ref="D9:G9"/>
    <mergeCell ref="D11:G11"/>
    <mergeCell ref="I17:L17"/>
  </mergeCells>
  <pageMargins left="0.7" right="0.7" top="0.75" bottom="0.75" header="0.3" footer="0.3"/>
  <pageSetup paperSize="9" scale="2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PLAN ACCION </vt:lpstr>
      <vt:lpstr>'FORMATO PLAN ACCION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dcterms:created xsi:type="dcterms:W3CDTF">2016-06-28T16:51:34Z</dcterms:created>
  <dcterms:modified xsi:type="dcterms:W3CDTF">2017-01-26T23:34:21Z</dcterms:modified>
</cp:coreProperties>
</file>