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ALCALDIA DE POPAYAN2016-2019\PLANESDEACCIONGOBIERNOPOPAYAN\PLANES DE ACCION\"/>
    </mc:Choice>
  </mc:AlternateContent>
  <bookViews>
    <workbookView xWindow="0" yWindow="0" windowWidth="20490" windowHeight="7665"/>
  </bookViews>
  <sheets>
    <sheet name="PLAN ACCION" sheetId="2" r:id="rId1"/>
    <sheet name="BIM" sheetId="3"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88" i="2" l="1"/>
  <c r="AI89" i="2"/>
  <c r="AI90" i="2"/>
  <c r="AI91" i="2"/>
  <c r="AI74" i="2"/>
  <c r="AI75" i="2"/>
  <c r="AI76" i="2"/>
  <c r="AI77" i="2"/>
  <c r="AI78" i="2"/>
  <c r="AI79" i="2"/>
  <c r="AI80" i="2"/>
  <c r="AI81" i="2"/>
  <c r="AI82" i="2"/>
  <c r="AI83" i="2"/>
  <c r="AI84" i="2"/>
  <c r="AI85" i="2"/>
  <c r="AI86" i="2"/>
  <c r="AI37" i="2"/>
  <c r="AI38" i="2"/>
  <c r="AI39" i="2"/>
  <c r="AI40" i="2"/>
  <c r="AI13" i="2"/>
  <c r="AI14" i="2"/>
  <c r="AI15" i="2"/>
  <c r="AI16" i="2"/>
  <c r="AI17" i="2"/>
  <c r="AI18" i="2"/>
  <c r="AI19" i="2"/>
  <c r="AI20" i="2"/>
  <c r="AI21" i="2"/>
  <c r="AI22" i="2"/>
  <c r="AI23" i="2"/>
  <c r="AI24" i="2"/>
  <c r="AI25" i="2"/>
  <c r="AI26" i="2"/>
  <c r="AI27" i="2"/>
  <c r="AI28" i="2"/>
  <c r="AC138" i="2"/>
  <c r="AC139" i="2"/>
  <c r="AC140" i="2"/>
  <c r="AC141" i="2"/>
  <c r="AC142" i="2"/>
  <c r="AC143" i="2"/>
  <c r="AC144" i="2"/>
  <c r="AC137" i="2"/>
  <c r="AI137" i="2"/>
  <c r="AC133" i="2"/>
  <c r="AC134" i="2"/>
  <c r="AC135" i="2"/>
  <c r="AC136" i="2"/>
  <c r="AC132" i="2"/>
  <c r="AC118" i="2"/>
  <c r="AC119" i="2"/>
  <c r="AC120" i="2"/>
  <c r="AC121" i="2"/>
  <c r="AC122" i="2"/>
  <c r="AC123" i="2"/>
  <c r="AC124" i="2"/>
  <c r="AC125" i="2"/>
  <c r="AC126" i="2"/>
  <c r="AC127" i="2"/>
  <c r="AC128" i="2"/>
  <c r="AC129" i="2"/>
  <c r="AC130" i="2"/>
  <c r="AC131" i="2"/>
  <c r="AC117" i="2"/>
  <c r="AC110" i="2" l="1"/>
  <c r="AC111" i="2"/>
  <c r="AC112" i="2"/>
  <c r="AC113" i="2"/>
  <c r="AC114" i="2"/>
  <c r="AC115" i="2"/>
  <c r="AC116" i="2"/>
  <c r="AC109" i="2"/>
  <c r="AC106" i="2"/>
  <c r="AC107" i="2"/>
  <c r="AC108" i="2"/>
  <c r="AC105" i="2"/>
  <c r="AC93" i="2"/>
  <c r="AC94" i="2"/>
  <c r="AC95" i="2"/>
  <c r="AC96" i="2"/>
  <c r="AC97" i="2"/>
  <c r="AC98" i="2"/>
  <c r="AC99" i="2"/>
  <c r="AC100" i="2"/>
  <c r="AC101" i="2"/>
  <c r="AC102" i="2"/>
  <c r="AC103" i="2"/>
  <c r="AC104" i="2"/>
  <c r="AC92" i="2"/>
  <c r="AC88" i="2"/>
  <c r="AC89" i="2"/>
  <c r="AC90" i="2"/>
  <c r="AC91" i="2"/>
  <c r="AC87" i="2"/>
  <c r="AC73" i="2"/>
  <c r="AC74" i="2"/>
  <c r="AC75" i="2"/>
  <c r="AC76" i="2"/>
  <c r="AC77" i="2"/>
  <c r="AC78" i="2"/>
  <c r="AC79" i="2"/>
  <c r="AC80" i="2"/>
  <c r="AC81" i="2"/>
  <c r="AC82" i="2"/>
  <c r="AC83" i="2"/>
  <c r="AC84" i="2"/>
  <c r="AC85" i="2"/>
  <c r="AC86" i="2"/>
  <c r="AC72" i="2"/>
  <c r="AI72" i="2" s="1"/>
  <c r="AC58" i="2"/>
  <c r="AC59" i="2"/>
  <c r="AC60" i="2"/>
  <c r="AC61" i="2"/>
  <c r="AC62" i="2"/>
  <c r="AC63" i="2"/>
  <c r="AC64" i="2"/>
  <c r="AC65" i="2"/>
  <c r="AC66" i="2"/>
  <c r="AC67" i="2"/>
  <c r="AC68" i="2"/>
  <c r="AC69" i="2"/>
  <c r="AC70" i="2"/>
  <c r="AC71" i="2"/>
  <c r="AC57" i="2"/>
  <c r="AC42" i="2"/>
  <c r="AC43" i="2"/>
  <c r="AC44" i="2"/>
  <c r="AC45" i="2"/>
  <c r="AC46" i="2"/>
  <c r="AC47" i="2"/>
  <c r="AC48" i="2"/>
  <c r="AC49" i="2"/>
  <c r="AC50" i="2"/>
  <c r="AC51" i="2"/>
  <c r="AC52" i="2"/>
  <c r="AC53" i="2"/>
  <c r="AC54" i="2"/>
  <c r="AC55" i="2"/>
  <c r="AC56" i="2"/>
  <c r="AC41" i="2"/>
  <c r="AC30" i="2"/>
  <c r="AC31" i="2"/>
  <c r="AC32" i="2"/>
  <c r="AC33" i="2"/>
  <c r="AC34" i="2"/>
  <c r="AC35" i="2"/>
  <c r="AC36" i="2"/>
  <c r="AC37" i="2"/>
  <c r="AC38" i="2"/>
  <c r="AC39" i="2"/>
  <c r="AC40" i="2"/>
  <c r="AC29" i="2"/>
  <c r="AC10" i="2" l="1"/>
  <c r="AC11" i="2"/>
  <c r="AC12" i="2"/>
  <c r="AC13" i="2"/>
  <c r="AC14" i="2"/>
  <c r="AC15" i="2"/>
  <c r="AC16" i="2"/>
  <c r="AC17" i="2"/>
  <c r="AC18" i="2"/>
  <c r="AC19" i="2"/>
  <c r="AC20" i="2"/>
  <c r="AC21" i="2"/>
  <c r="AC22" i="2"/>
  <c r="AC23" i="2"/>
  <c r="AC24" i="2"/>
  <c r="AC25" i="2"/>
  <c r="AC26" i="2"/>
  <c r="AC27" i="2"/>
  <c r="AC28" i="2"/>
  <c r="AC9" i="2"/>
  <c r="AI36" i="2" l="1"/>
  <c r="AI35" i="2"/>
  <c r="AI34" i="2"/>
  <c r="AI33" i="2"/>
  <c r="AI32" i="2"/>
  <c r="AI31" i="2"/>
  <c r="AI30" i="2"/>
  <c r="AI29" i="2"/>
  <c r="AI56" i="2" l="1"/>
  <c r="AI48" i="2"/>
  <c r="P48" i="2"/>
  <c r="AI46" i="2"/>
  <c r="AI41" i="2"/>
  <c r="AI108" i="2" l="1"/>
  <c r="AI107" i="2"/>
  <c r="AI106" i="2"/>
  <c r="AI105" i="2"/>
  <c r="AI87" i="2" l="1"/>
  <c r="AI73" i="2" l="1"/>
  <c r="AI9" i="2" l="1"/>
  <c r="AI10" i="2"/>
  <c r="AI11" i="2"/>
  <c r="AI12" i="2"/>
  <c r="AI57" i="2"/>
  <c r="AI58" i="2"/>
  <c r="AI59" i="2"/>
  <c r="AI60" i="2"/>
  <c r="AI61" i="2"/>
  <c r="AI62" i="2"/>
  <c r="AI63" i="2"/>
  <c r="AI64" i="2"/>
  <c r="AI65" i="2"/>
  <c r="AI66" i="2"/>
  <c r="AI67" i="2"/>
  <c r="AI68" i="2"/>
  <c r="AI69" i="2"/>
  <c r="AI70" i="2"/>
  <c r="AI71" i="2"/>
  <c r="AI109" i="2"/>
  <c r="AI110" i="2"/>
  <c r="AI111" i="2"/>
  <c r="AI112" i="2"/>
  <c r="AI113" i="2"/>
  <c r="AI114" i="2"/>
  <c r="AI115" i="2"/>
  <c r="AI116" i="2"/>
  <c r="AI117" i="2"/>
  <c r="AI118" i="2"/>
  <c r="AI119" i="2"/>
  <c r="AI120" i="2"/>
  <c r="AI121" i="2"/>
  <c r="AI122" i="2"/>
  <c r="AI123" i="2"/>
  <c r="AI124" i="2"/>
  <c r="AI125" i="2"/>
  <c r="AI126" i="2"/>
  <c r="AI127" i="2"/>
  <c r="AI128" i="2"/>
  <c r="AI129" i="2"/>
  <c r="AI130" i="2"/>
  <c r="AI131" i="2"/>
  <c r="AI132" i="2"/>
  <c r="AI133" i="2"/>
  <c r="AI134" i="2"/>
  <c r="AI135" i="2"/>
  <c r="AI136" i="2"/>
  <c r="P63" i="2" l="1"/>
  <c r="P65" i="2"/>
  <c r="P66" i="2"/>
  <c r="I2" i="3" l="1"/>
  <c r="G2" i="3"/>
  <c r="I13" i="3"/>
  <c r="G13" i="3"/>
  <c r="I12" i="3"/>
  <c r="G12" i="3"/>
  <c r="I11" i="3"/>
  <c r="G11" i="3"/>
  <c r="I10" i="3"/>
  <c r="G10" i="3"/>
  <c r="I9" i="3"/>
  <c r="G9" i="3"/>
  <c r="I8" i="3"/>
  <c r="G8" i="3"/>
  <c r="I7" i="3"/>
  <c r="G7" i="3"/>
</calcChain>
</file>

<file path=xl/comments1.xml><?xml version="1.0" encoding="utf-8"?>
<comments xmlns="http://schemas.openxmlformats.org/spreadsheetml/2006/main">
  <authors>
    <author>luis alberto molano lopez</author>
    <author>Full name</author>
  </authors>
  <commentList>
    <comment ref="L7" authorId="0" shapeId="0">
      <text>
        <r>
          <rPr>
            <sz val="10"/>
            <color indexed="81"/>
            <rFont val="Tahoma"/>
            <family val="2"/>
          </rPr>
          <t>Registre la fuente del presupuesto asignado para cada actividad de los Indicadores de producto.</t>
        </r>
      </text>
    </comment>
    <comment ref="Q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J8" authorId="0" shapeId="0">
      <text>
        <r>
          <rPr>
            <sz val="10"/>
            <color indexed="81"/>
            <rFont val="Tahoma"/>
            <family val="2"/>
          </rPr>
          <t>Idenfique el funcionario (o funcionarios) encargado de ejecutar la actividad.</t>
        </r>
      </text>
    </comment>
    <comment ref="K8" authorId="0" shapeId="0">
      <text>
        <r>
          <rPr>
            <sz val="10"/>
            <color indexed="81"/>
            <rFont val="Tahoma"/>
            <family val="2"/>
          </rPr>
          <t>Identifique la clase de contrato que se requiere para ejecutar la actividad: prestacion de servicios, compraventa, convenio, etc.</t>
        </r>
      </text>
    </comment>
    <comment ref="P8" authorId="0" shapeId="0">
      <text>
        <r>
          <rPr>
            <b/>
            <sz val="9"/>
            <color indexed="81"/>
            <rFont val="Tahoma"/>
            <family val="2"/>
          </rPr>
          <t>campo formulado, NO BORRAR!</t>
        </r>
      </text>
    </comment>
  </commentList>
</comments>
</file>

<file path=xl/sharedStrings.xml><?xml version="1.0" encoding="utf-8"?>
<sst xmlns="http://schemas.openxmlformats.org/spreadsheetml/2006/main" count="2041" uniqueCount="471">
  <si>
    <t>PRESUPUESTO  ASIGNADO</t>
  </si>
  <si>
    <t>PROYECTO O PROGRAMA DEL PDM</t>
  </si>
  <si>
    <t>INDICADOR DE RESULTADO</t>
  </si>
  <si>
    <t>No.</t>
  </si>
  <si>
    <t>INDICADOR DE PRODUCTO</t>
  </si>
  <si>
    <t>RESPONSABLE DE LA ACTIVIDAD</t>
  </si>
  <si>
    <t>PLANEACION DE ACTIVIDADES</t>
  </si>
  <si>
    <t>2016 - 2019</t>
  </si>
  <si>
    <t>VIGENCIA PLAN DE ACCION:</t>
  </si>
  <si>
    <t>FUNCIONARIO RESPONSABLE:</t>
  </si>
  <si>
    <t>FUNCIONARIO DE APOYO:</t>
  </si>
  <si>
    <t># RADICADO BANCO DE PROYECTOS</t>
  </si>
  <si>
    <t>RECURSOS PROPIOS</t>
  </si>
  <si>
    <t>SGP</t>
  </si>
  <si>
    <t>SGR</t>
  </si>
  <si>
    <t>OTROS</t>
  </si>
  <si>
    <t>E</t>
  </si>
  <si>
    <t>F</t>
  </si>
  <si>
    <t>M</t>
  </si>
  <si>
    <t>A</t>
  </si>
  <si>
    <t>J</t>
  </si>
  <si>
    <t>S</t>
  </si>
  <si>
    <t>O</t>
  </si>
  <si>
    <t>N</t>
  </si>
  <si>
    <t>D</t>
  </si>
  <si>
    <t xml:space="preserve">CRONOGRAMA DE EJECUCION </t>
  </si>
  <si>
    <t>REQUERIMIENTOS DE CONTRATACION</t>
  </si>
  <si>
    <t>PROCESO</t>
  </si>
  <si>
    <t>SUBPROCESO</t>
  </si>
  <si>
    <t xml:space="preserve">TOTAL </t>
  </si>
  <si>
    <t>UNIDAD ADMINISTRATIVA RESPONSABLE:</t>
  </si>
  <si>
    <t>FECHA DE EVALUACION:</t>
  </si>
  <si>
    <t>PLAN DE DESARROLLO:</t>
  </si>
  <si>
    <t>ACTIVIDADES POR INDICADOR</t>
  </si>
  <si>
    <t>ALCALDIA DE POPAYAN</t>
  </si>
  <si>
    <t>PLAN DE ACCION</t>
  </si>
  <si>
    <t>F-DPE-PD-03</t>
  </si>
  <si>
    <t>VERSION 04</t>
  </si>
  <si>
    <t>PÁGINA 1 DE 1</t>
  </si>
  <si>
    <t>SECRETARIA GENERAL</t>
  </si>
  <si>
    <t>N/A</t>
  </si>
  <si>
    <t>Gestión para la legalización de predios realizada</t>
  </si>
  <si>
    <t>Centro Regional de Atención a población víctima dotado y en funcionamiento</t>
  </si>
  <si>
    <t>2.2.6.1. Programa 1: Asistencia, atención y reparación integral a la población víctima</t>
  </si>
  <si>
    <t xml:space="preserve">2.2.9.2. Programa 2: Justicia y Paz para el Cambio </t>
  </si>
  <si>
    <t>Cesión de predios realizada a favor del Municipio de Popayán</t>
  </si>
  <si>
    <t>Inmuebles  entregados en Comodato</t>
  </si>
  <si>
    <t>Inmuebles entregados en arrendamiento</t>
  </si>
  <si>
    <t>Predios legalizados a favor del Municipio de Popayán</t>
  </si>
  <si>
    <t>Inmuebles recuperados a favor del Municipio de Popayán</t>
  </si>
  <si>
    <t>Inmuebles titulados a favor del Municipio de Popayán</t>
  </si>
  <si>
    <t>Donación de predios realizada  a favor del Municipio de Popayán</t>
  </si>
  <si>
    <t>Implementación del Plan de Acción Territorial - PAT 2016 – 2019  en el marco de la estrategia de corresponsabilidad de la política pública para las víctimas.</t>
  </si>
  <si>
    <t>Plan de fortalecimiento de centro de conciliación, y conciliadores en equidad realizado</t>
  </si>
  <si>
    <t>Gestión de legalización de predios y entrega en comodato y arrendamientos realizada.</t>
  </si>
  <si>
    <t>NOMBRE</t>
  </si>
  <si>
    <t>UNIDAD</t>
  </si>
  <si>
    <t>LINEA BASE 2015</t>
  </si>
  <si>
    <t>META 2019</t>
  </si>
  <si>
    <t>RESPONSABLE</t>
  </si>
  <si>
    <t>AVANCE PROGRAMADO EN PLAN INDICATIVO</t>
  </si>
  <si>
    <t>% META DEL PDM</t>
  </si>
  <si>
    <t>AVANCE REPORTADO A FECHA DE CORTE</t>
  </si>
  <si>
    <t>AVANCE % META PROGRAMADA</t>
  </si>
  <si>
    <t>Número de predios</t>
  </si>
  <si>
    <t>23 (*)</t>
  </si>
  <si>
    <t>Secretaría General - Oficina Asesora Jurídica</t>
  </si>
  <si>
    <t>Secretaría General</t>
  </si>
  <si>
    <t xml:space="preserve">Número de predios </t>
  </si>
  <si>
    <t>Número</t>
  </si>
  <si>
    <t>Secretaría de Educación-Secretaría General</t>
  </si>
  <si>
    <t>ARY ENRIQUEZ</t>
  </si>
  <si>
    <t xml:space="preserve">Plan de Prevención formulado e implementado </t>
  </si>
  <si>
    <t xml:space="preserve">Plan de Contingencia ajustado </t>
  </si>
  <si>
    <t>Familias con acceso a la atención, orientación, asistencia  y ayuda humanitaria, en el marco de la estrategia de corresponsabilidad de la política pública para las víctimas.</t>
  </si>
  <si>
    <t xml:space="preserve">Familias con acceso a alojamiento transitorio en el marco de la Ayuda Humanitaria Inmediata -A.H.I- </t>
  </si>
  <si>
    <t xml:space="preserve">Víctimas que han accedido a la asistencia funeraria </t>
  </si>
  <si>
    <t xml:space="preserve">Iniciativas de proyectos productivos y  generación de ingresos implementadas </t>
  </si>
  <si>
    <t xml:space="preserve">Personas que acceden efectivamente a la toma de declaración </t>
  </si>
  <si>
    <t>Personas atendidas a través de estrategias de recuperación emocional, física y mental con enfoque diferencial (Niños, Niñas y Adolescentes –NNA-, persona mayor, mujeres, LGBTI, persona con discapacidad y étnico)</t>
  </si>
  <si>
    <t xml:space="preserve">Planes de retornos y reubicaciones formulados e implementados </t>
  </si>
  <si>
    <t xml:space="preserve">Planes de reparación colectiva implementados </t>
  </si>
  <si>
    <t>Iimplementación de una  estrategia que vincule a las instituciones del Sistema Nacional de Reparación Integral a las Víctimas –SNARIV- para garantizar una indemnización trasformadora</t>
  </si>
  <si>
    <t>Implementación de espacios para preservar la verdad y memoria histórica, e iniciativas de memoria desarrolladas por las víctimas.</t>
  </si>
  <si>
    <t>Planes de Trabajo  de las Mesas de Participación Efectiva de las Víctimas, implementados.</t>
  </si>
  <si>
    <t>Foros ciudadanos que permitan evidenciar a las víctimas como sujetos de derecho, promotoras de desarrollo y constructoras de paz.</t>
  </si>
  <si>
    <t>Acuerdos de entendimiento con los organismos de cooperación tendientes a garantizar la presencia de estos en el municipio.</t>
  </si>
  <si>
    <t>Implementación de la interoperabilidad en el marco del subcomité de  Sistemas de información.</t>
  </si>
  <si>
    <t>Personas que acceden al  proceso de caracterización de la población víctima.</t>
  </si>
  <si>
    <t>GSCC</t>
  </si>
  <si>
    <t>AGE</t>
  </si>
  <si>
    <t>2.2.6.2. Programa 2: Paz y Derechos Humanos, un compromiso para el cambio</t>
  </si>
  <si>
    <t>Estrategia de Promoción, prevención, protección y fortalecimiento de los derechos humanos Implementada</t>
  </si>
  <si>
    <t>Foros de paz realizados</t>
  </si>
  <si>
    <t>Mesas de trabajo para pensarse la paz realizadas</t>
  </si>
  <si>
    <t>2.2.6.3. Programa 3: La reintegración un proceso de cambio y avance social</t>
  </si>
  <si>
    <t>Acciones realizadas en el marco de la Estrategia de reconciliación comunitaria</t>
  </si>
  <si>
    <t>GPS</t>
  </si>
  <si>
    <t>Estrategia para erradicar violencias basadas en la exclusión, estigmatización con ocasión de la orientación sexual de la población LGBTI, implementada</t>
  </si>
  <si>
    <t xml:space="preserve">2.2.7.2. Programa 2: Diversidad sexual </t>
  </si>
  <si>
    <t>Mesa interinstitucional de diversidad sexual  creada</t>
  </si>
  <si>
    <t>Documento de caracterización  de la población  LGTBI en el municipio de Popayán, formulado y socializado</t>
  </si>
  <si>
    <t>Política Pública de diversidad sexual-población LGBTI- formulada</t>
  </si>
  <si>
    <t>Eventos para la conmemoración de fechas emblemáticas de la población LGBTI realizados.</t>
  </si>
  <si>
    <t>2.2.7.3. Programa 3: Población afrodescendiente</t>
  </si>
  <si>
    <t>Estrategia integral para los procesos de reconocimiento y desarrollo de la población negra, afrodescendiente, palenquera y raizal implementada</t>
  </si>
  <si>
    <t>Proyecto de acuerdo de Política Pública para la población negra, afrodescendiente, palenquera y raizal formulado.</t>
  </si>
  <si>
    <t>Estrategias transversales para mejorar la calidad de vida de la población  negra afrodescendiente, palenquera y raizal, implementadas</t>
  </si>
  <si>
    <t>Caracterización de la población negra, afrodescendiente, palenquera y raizal revisada y actualizada</t>
  </si>
  <si>
    <t>Estrategia de comunicación encaminadas a disminuir barreras de discriminación étnica  en el Municipio implementada</t>
  </si>
  <si>
    <t>Eventos  tendientes al reconocimiento de la identidad cultural de la población  negra, Afrodescendiente, palenquera y raizal, en el marco del decenio de la afrocolombianidad realizados</t>
  </si>
  <si>
    <t>Eventos de capacitación dirigido a Funcionarios y comunidad, en temas como Ley 70 de 1993, Ley 731 y otras, realizados</t>
  </si>
  <si>
    <t>Acciones que incidan en la implementación de la Cátedra de la Afrocolombianidad, de acuerdo a las instituciones educativas y actores sociales.</t>
  </si>
  <si>
    <t xml:space="preserve">2.2.7.4. Programa 4: Población indígena </t>
  </si>
  <si>
    <t>Recursos de SGP transferidos</t>
  </si>
  <si>
    <t>Proyectos priorizados por los resguardos indígenas tramitados</t>
  </si>
  <si>
    <t>2.2.8.1. Programa 1: Unidos por el cambio</t>
  </si>
  <si>
    <t>Hogares que superan los logros de la estrategia Red Unidos</t>
  </si>
  <si>
    <t>Mapa de oferta institucional construido</t>
  </si>
  <si>
    <t>Integrantes del hogar cuentan con su documento de identificación</t>
  </si>
  <si>
    <t>Personas en situación de limitación física están incluidas en el registro para localización y caracterización de personas con discapacidad.</t>
  </si>
  <si>
    <t>Integrantes del hogar están afiliados al sistema general de seguridad social en salud</t>
  </si>
  <si>
    <t>Las niñas y niños menores de seis años tienen el esquema completo de vacunación para la edad de la Red Unidos.</t>
  </si>
  <si>
    <t>Los niños niñas y adolescentes en edad escolar desde los cinco hasta los dieciocho años acceden al sistema educativo formal incluidas las personas con capacidades diversas que puedan participar en estos espacios</t>
  </si>
  <si>
    <t>Los integrantes del hogar en edad de trabajar se encuentran vinculados a algún proceso de empleo, formación para el trabajo, emprendimiento, o de acceso a activos productivos</t>
  </si>
  <si>
    <t xml:space="preserve">2.2.8.2. Programa 2: Mas familias en acción. </t>
  </si>
  <si>
    <t>Familias que acceden al programa más familias en acción</t>
  </si>
  <si>
    <t>Madres o padres líderes  del programa  familias en acción capacitadas y empoderados</t>
  </si>
  <si>
    <t>Proyectos productivos de familias en acción fortalecidos</t>
  </si>
  <si>
    <t xml:space="preserve">2.2.8.3. Programa 3:Programas Sociales para el Cambio </t>
  </si>
  <si>
    <t>Persona beneficiadas con la implementación de la estrategia “Popayán Solidaria”</t>
  </si>
  <si>
    <t>Estrategia Popayán solidaria formulada e implementada</t>
  </si>
  <si>
    <t xml:space="preserve">2.2.8.4. Programa 4: Atención integral a la primera infancia, infancia y adolescencia </t>
  </si>
  <si>
    <t>Política pública de, infancia y adolescencia  Acuerdo 011/2011, implementada de acuerdo al empalme de la secretaria de gobierno.</t>
  </si>
  <si>
    <t>Diagnóstico de infancia y adolescencia actualizado.</t>
  </si>
  <si>
    <t>Plan de acción anual para la implementación de la Política pública de, infancia y adolescencia  Acuerdo 011/2011, ejecutado.</t>
  </si>
  <si>
    <t>Plan de acción interinstitucional implementado  para evitar la instrumentalización de niños, niñas y adolescentes –NNA- en la comisión de delitos y contravenciones, de acuerdo a la Ley 1098 de 2006.</t>
  </si>
  <si>
    <t>Plan de acción interinstitucional para prevenir la vinculación de niños, niñas y adolescentes –NNA- a grupos de jóvenes de especial atención constitucional (pandillas).</t>
  </si>
  <si>
    <t>Acciones para visibilizar la participación de NNA en proyectos de Paz y reconciliación, y participación ciudadana, realizadas.</t>
  </si>
  <si>
    <t xml:space="preserve">Acciones para promover la identificación de factores de riesgos de vulneración de los derechos (sexuales y reproductivos) de Niños, niñas y adolescentes. </t>
  </si>
  <si>
    <t>Plan de fortalecimiento del comité interinstitucional para la erradicación del trabajo infantil y protección del joven trabajador ejecutado</t>
  </si>
  <si>
    <t>Programas para el fortalecimiento del centro transitorio de responsabilidad penal para adolescentes formulado e implementado</t>
  </si>
  <si>
    <t xml:space="preserve">Programas de atención especializada para adolescentes judicializados por infracciones leves  a la ley penal, implementados y con seguimiento. </t>
  </si>
  <si>
    <t xml:space="preserve">Consejo de política social operando.  </t>
  </si>
  <si>
    <t>APS</t>
  </si>
  <si>
    <t>2.2.8.5. Programa 5: Jóvenes por el cambio</t>
  </si>
  <si>
    <t>Mesa intersectorial conformada y funcionando</t>
  </si>
  <si>
    <t>Redes de apoyo juvenil para la seguridad y la convivencia ciudadana conformados y operando</t>
  </si>
  <si>
    <t xml:space="preserve">Acciones implementadas en el marco de la Ley estatutaria 1622/2013 </t>
  </si>
  <si>
    <t>Estrategia juventudes por la tradición implementada</t>
  </si>
  <si>
    <t>2.2.8.6. Programa 6: Democracia, Participación Ciudadana y Desarrollo Integral Comunitario</t>
  </si>
  <si>
    <t>Plan de acción para promoción y fortalecimiento de la participación ciudadana formulado e implementado</t>
  </si>
  <si>
    <t>Consejos comunitarios realizados</t>
  </si>
  <si>
    <t>Plan de acción para promoción y fortalecimiento de las organizaciones sociales formulado y ejecutado</t>
  </si>
  <si>
    <t>Estrategia TIC, diseñada e implementada</t>
  </si>
  <si>
    <t>Capacitaciones y/o Talleres con Juntas de Acción Comunal y Juntas Administradoras Locales, realizados</t>
  </si>
  <si>
    <t>Asesorías realizadas a grupos en procesos de conformación</t>
  </si>
  <si>
    <t>Procesos de democracia y participación apoyados</t>
  </si>
  <si>
    <t>Apoyos a procesos electorales brindados</t>
  </si>
  <si>
    <t>Acciones de participación de las Organizaciones de la Sociedad civil basadas en principios de libertad religiosa, de cultos y conciencia.</t>
  </si>
  <si>
    <t>DPDC</t>
  </si>
  <si>
    <t>2.2.9.1. Programa 1:  Convivencia ciudadana,  Justicia y Paz para una  Popayán Segura</t>
  </si>
  <si>
    <t>Plan integral de Seguridad y convivencia ciudadana y Paz-PISCC-formulado y ejecutado</t>
  </si>
  <si>
    <t>Fondo de Seguridad Territorial, ejecutado.</t>
  </si>
  <si>
    <t>Percepción positiva de la ciudadanía frente a la seguridad, la justicia y la participación mejorada.</t>
  </si>
  <si>
    <t>Eventos de Hurto  común por cada 100.000 habitantes disminuidos.</t>
  </si>
  <si>
    <t>Eventos de homicidio disminuidos</t>
  </si>
  <si>
    <t xml:space="preserve">Eventos de lesiones comunes disminuidos </t>
  </si>
  <si>
    <t>SCC</t>
  </si>
  <si>
    <t>Observatorio del delito/social fortalecido</t>
  </si>
  <si>
    <t>Comités de convivencia realizados</t>
  </si>
  <si>
    <t>Comités de orden público territorial realizados</t>
  </si>
  <si>
    <t>Consejos de seguridad realizados</t>
  </si>
  <si>
    <t>Cuadrantes fortalecidos</t>
  </si>
  <si>
    <t>Proyectos de infraestructura para la  seguridad formulados  y gestionados</t>
  </si>
  <si>
    <t>CAI´s móviles entregados</t>
  </si>
  <si>
    <t>Campañas de Cultura Ciudadana para la Convivencia Realizadas</t>
  </si>
  <si>
    <t>Plan de fortalecimiento de comisaria de familia implementado</t>
  </si>
  <si>
    <t>Plan de fortalecimiento de casa de justicia realizado</t>
  </si>
  <si>
    <t>Centros carcelarios Apoyados</t>
  </si>
  <si>
    <t>2.5.1.3. Programa 3: Gestión integral del Espacio público y la protección al consumidor.</t>
  </si>
  <si>
    <t>Puntos críticos de espacios públicos recuperados y controlados</t>
  </si>
  <si>
    <t>Proyectos de gestión institucional nacional para la protección al consumidor formulados</t>
  </si>
  <si>
    <t>Operativos estratégicos de recuperación del espacio público realizadas</t>
  </si>
  <si>
    <t xml:space="preserve">Acciones estratégicas de Reubicación de vendedores ambulantes </t>
  </si>
  <si>
    <t>Campañas de sensibilización del buen uso del espacio público realizadas</t>
  </si>
  <si>
    <t xml:space="preserve">Política pública de espacio público formulada </t>
  </si>
  <si>
    <t>Plan de acción de la Política pública de espacio público implementado</t>
  </si>
  <si>
    <t>Operativos realizados para la vigilancia y control de empresas para la protección del consumidor</t>
  </si>
  <si>
    <t>Capacitaciones realizadas en vigilancia y control de los derechos de los consumidores</t>
  </si>
  <si>
    <t>EP</t>
  </si>
  <si>
    <t>PC</t>
  </si>
  <si>
    <t>LOCALIZACIÓN</t>
  </si>
  <si>
    <t>CANTIDAD PROMEDIO DE VECES QUE SE REPITE EL PROCEDIMIENTO EN EL AÑO</t>
  </si>
  <si>
    <t>Tmin (min)</t>
  </si>
  <si>
    <t>Tprom (min)</t>
  </si>
  <si>
    <t>Tmax (min)</t>
  </si>
  <si>
    <t>FECHA DE INICIO</t>
  </si>
  <si>
    <t>FECHA DE ENTREGA</t>
  </si>
  <si>
    <t>TIEMPO POR CADA PROCEDIMIENTO EN HORAS/MES (TIEMPO ESTANDAR)</t>
  </si>
  <si>
    <t>OBSERVACIONES</t>
  </si>
  <si>
    <t>Realizar cuatro (4) comités municipales de madres líderes o madres comunitarias sector Urbano, Rural e Indigena</t>
  </si>
  <si>
    <t>Carolina Quelal</t>
  </si>
  <si>
    <t xml:space="preserve">Contratación del Equipo de Más Familias en Acción </t>
  </si>
  <si>
    <t>Realizar la programación y ejecución de las actividades contempladas en los planes de trabajo en bienestar comunitario para comunidades indigenas.</t>
  </si>
  <si>
    <t>Enlace Indigena</t>
  </si>
  <si>
    <t>Capacitación en Liderazgo para los nuevos Padres y Madres Lideres</t>
  </si>
  <si>
    <t>Marino Sanchez</t>
  </si>
  <si>
    <t>Realizar visitas a las instituciones de salud y educación con problemas (inconsistencias, demora en cargue, calidad de información) con el propósito de analizar causas y establecer acciones de mejora.</t>
  </si>
  <si>
    <t>Esteban Zuñiga</t>
  </si>
  <si>
    <t>Capacitación a las Madres y Padres Lideres de los procesos y procedimientos del Programa Más Familias en Acción (MFA)</t>
  </si>
  <si>
    <t>Capacitación en Comunicación Acertiva y/o Atención al Cliente</t>
  </si>
  <si>
    <t>Paola Medina</t>
  </si>
  <si>
    <t>Capacitación en derechos sexuales y reproductivos</t>
  </si>
  <si>
    <t>Gina Ramos</t>
  </si>
  <si>
    <t>Apoyar la efectiva realización de los encuentros pedagógicos de acuerdo a las temáticas priorizadas</t>
  </si>
  <si>
    <t xml:space="preserve">Equipo de Trabajo Más Familias en Acción </t>
  </si>
  <si>
    <t>Realización de Asamblleas Municipales (4)</t>
  </si>
  <si>
    <t>Capacitación en herramintas para la Construcción de Paz.</t>
  </si>
  <si>
    <t>Jesus delgado</t>
  </si>
  <si>
    <t>Seguimiento  al Proyecto de Unidades Productivas (año 2017)  que cuenta con  26  Madres Lideres  y entrega de Capital Semilla</t>
  </si>
  <si>
    <t>Carolina Quelal
Gina Ramos</t>
  </si>
  <si>
    <t xml:space="preserve">Exposicion  de los Productos fortalecidos (Fase 2017) en las Asamblea Municipales </t>
  </si>
  <si>
    <t xml:space="preserve">Capacitación en Pro del Cuidado del Medio Ambiente en Clasificación de residuos Solidos </t>
  </si>
  <si>
    <t>Jesus Delgado</t>
  </si>
  <si>
    <t>Capacitación de Productos Elaborados a base de Material reciclado.</t>
  </si>
  <si>
    <t>OFICINA DE ESPACIO PUBLICO</t>
  </si>
  <si>
    <t>Centro histórico, Barrio Bolívar, Barrio La Esmeralda, Barrio Las Palmas y Bello Horizonte</t>
  </si>
  <si>
    <t>x</t>
  </si>
  <si>
    <t>Oficina de Espacio Público y Protección al Consumidor</t>
  </si>
  <si>
    <t>X</t>
  </si>
  <si>
    <t xml:space="preserve">10-BRI8GADAS  INTEGRALES MEDICO, CHARLAS PSICOLOGICAS, Metodos de prevencion  de enfermedades de transmicion sexual y planificacion </t>
  </si>
  <si>
    <t>comunas 1,2,3,5,7</t>
  </si>
  <si>
    <t>HERMESINDA MOSQUERA</t>
  </si>
  <si>
    <t xml:space="preserve">DOTACION DE KIT DE ASEO IMPLEMENTOS DE PROTECCION  GUANTES ,MAQUINAS DE PELUQUERIA Y CAPAS, almuezos  refrigerios     </t>
  </si>
  <si>
    <t>ELABORACION del documento de politica publica,sustentacion del documento politica piblica  para el proyecto de acuerdo al concejo municipal, lanzamiento de la politica publica.</t>
  </si>
  <si>
    <t>CONCEJO MUNICIPAL</t>
  </si>
  <si>
    <t>apoyo  ala elaboracion del documento pp</t>
  </si>
  <si>
    <t>convenio  para  alojamiento y alimentacion a personas en condicion de calle.</t>
  </si>
  <si>
    <t xml:space="preserve">  SOCIALIZACION  DE ESTUDIO SOCIO ECONOMICO DE LA POBLACION EN CONDICION DE CALLE</t>
  </si>
  <si>
    <t>ALAS INSTITUCIONES YJUNTAS DE ACCION COMUNAL.</t>
  </si>
  <si>
    <t>PERSONAS QUERESIBEN AUXILIO FUNERARIOS</t>
  </si>
  <si>
    <t>SISBENIZADAS 0 1 ,2, ESTREMA POBRESA</t>
  </si>
  <si>
    <t>Sesiones de seguimiento a la ruta de atención para la Población Juvenil del Municipio de Popayán</t>
  </si>
  <si>
    <t>Secretaría de Gobierno</t>
  </si>
  <si>
    <t>2 Profesionales</t>
  </si>
  <si>
    <t>Sesiones de articulación interinstitucional para el seguimiento al plan de acción de la Red.
Acompañamiento Psicosocial a pandillas Proyecto "Tú eres el Cambio"</t>
  </si>
  <si>
    <t>Socialización del proyecto de acuerdo para la política pública de juventud.
Realización de la Semana de la Juventud 2018
Capacitación en estatuto de ciudadanía juvenil
Capacitación en liderazgo juvenil y ley de CMJ
Fortalecimiento y acompañamiemto de escenarios de participación juvenil.</t>
  </si>
  <si>
    <t xml:space="preserve">Municipio de Popayán </t>
  </si>
  <si>
    <t xml:space="preserve">Mínima cuantia para Logística de cada evento </t>
  </si>
  <si>
    <t xml:space="preserve">Estrategia Popayán Cultura y Tradición
</t>
  </si>
  <si>
    <t>Sector Hidtório de Popayán</t>
  </si>
  <si>
    <t>Logistica para el evento.</t>
  </si>
  <si>
    <t>Proyecto de acuerdo de Política pública de la juventud presentada.132:140</t>
  </si>
  <si>
    <t xml:space="preserve"> Acercamiento de las organizaciones LGBTI  a las instituciones públicas y de servicios.</t>
  </si>
  <si>
    <t xml:space="preserve">Carcel de maxima seguridad para hombres ( Vereda las Huacas)
Carcel de mujeres La Magdalena( Alfonso Lopez) , instituto Colombiano de Bienestar f amiliar( santa helena) , Sena , Intituciones educacativas ( comuna dos y siete)    </t>
  </si>
  <si>
    <t xml:space="preserve">Yazmin lindarte , mesa de diversidad y apoyo para el programa operador contratado     </t>
  </si>
  <si>
    <t xml:space="preserve">2 contratistas y una minima </t>
  </si>
  <si>
    <t xml:space="preserve"> Diversidad en las comunas</t>
  </si>
  <si>
    <t xml:space="preserve">Comuna dos y siete </t>
  </si>
  <si>
    <t xml:space="preserve">Yazmin lindarte , mesa de diversidad y apoyo para el programa, presidentes de juntas y lideres comunitarios, operador contratado  </t>
  </si>
  <si>
    <t xml:space="preserve">Realización de talleres para Capacitacion mesa de diversidad  y poblacion LGBTI </t>
  </si>
  <si>
    <t xml:space="preserve">centro ( comuna 4) </t>
  </si>
  <si>
    <t xml:space="preserve">Yazmin lindarte , , apoyo para el programa, operador contratado ( tallerista) logistica  </t>
  </si>
  <si>
    <t>Tertulia académica y café sobre lo LGBTI.</t>
  </si>
  <si>
    <t xml:space="preserve">Lugar por definir </t>
  </si>
  <si>
    <t xml:space="preserve">Yazmin lindarte , , apoyo para el programa, operador contratado </t>
  </si>
  <si>
    <t xml:space="preserve">Lanzamiento mesa de diversidad sexual interinstitucional . </t>
  </si>
  <si>
    <t xml:space="preserve">Centro ( comuna 4) </t>
  </si>
  <si>
    <t xml:space="preserve">Sustentacion ante el concejo Municipal  . </t>
  </si>
  <si>
    <t xml:space="preserve">Concejo Municipal </t>
  </si>
  <si>
    <t xml:space="preserve">Elaboracion acuerdo Municipal </t>
  </si>
  <si>
    <t xml:space="preserve">Secretaria de Gbierno Municipal </t>
  </si>
  <si>
    <t xml:space="preserve"> lanzamiento politica Publica de Diversidad Sexual </t>
  </si>
  <si>
    <t xml:space="preserve">Plan de medios ,  actividad academica y artistica (Comuna 4  ) </t>
  </si>
  <si>
    <t>cto</t>
  </si>
  <si>
    <t>Focalizacion y ubicación de la poblacion victimas del conflicto 
Socializar la Estrategia de recuperacion emocional .</t>
  </si>
  <si>
    <t xml:space="preserve">lugares por definir </t>
  </si>
  <si>
    <t xml:space="preserve">yazmin lindarte ,mesa de diversidad 
Programa de victimas  </t>
  </si>
  <si>
    <t xml:space="preserve"> Día internacional contra la homofobia, transfobia, bifobia, lesbofobia ( 17 de mayo)</t>
  </si>
  <si>
    <t xml:space="preserve">Plan de medios ,  actividad academica . ( Comuna 4) </t>
  </si>
  <si>
    <t>Día internacional del orgullo lgbti ( 28 de junio )</t>
  </si>
  <si>
    <t>Plan de medios , actividad cultural ( Comuna 4)</t>
  </si>
  <si>
    <t xml:space="preserve">Día mundial contra la lucha del VIH ( 1 de diciembre) </t>
  </si>
  <si>
    <t xml:space="preserve">Plan de medios ( lugares por definir)) </t>
  </si>
  <si>
    <t>Día internacional de la declaración universal de los derechos humanos ( 10 de diciembre)</t>
  </si>
  <si>
    <t xml:space="preserve">Actividad academica con instituciones  </t>
  </si>
  <si>
    <t>Conmemoracion del dia internacional de apoyo a las victimas (9 de abril)</t>
  </si>
  <si>
    <t xml:space="preserve">PROFESIONAL ESPECIALISTA </t>
  </si>
  <si>
    <t xml:space="preserve">Prestación de servicios </t>
  </si>
  <si>
    <t>Formular y gestionar un Proyecto de cooperación internacional para paz y territorios ejecutado</t>
  </si>
  <si>
    <t xml:space="preserve">oficina </t>
  </si>
  <si>
    <t xml:space="preserve">Realizar un  Foros de paz </t>
  </si>
  <si>
    <t xml:space="preserve">auditorio CAM o Auditorio Unicauca </t>
  </si>
  <si>
    <t xml:space="preserve">Prestación de servicios/ minima cuantia  </t>
  </si>
  <si>
    <t xml:space="preserve">coordinar reuniones para instalacion de mesas </t>
  </si>
  <si>
    <t>oficina del programa de paz y dd</t>
  </si>
  <si>
    <t xml:space="preserve">PROFESIONAL ESPECIALISTA y profesional </t>
  </si>
  <si>
    <t>Realizar 4 Mesas de trabajo para pensarse la paz realizadas</t>
  </si>
  <si>
    <t xml:space="preserve">Auditorio CAM, desacho secretaria, comisiones del concejo </t>
  </si>
  <si>
    <t xml:space="preserve">Coordinar con los rectores de las intituciones educativas, enviar oficios para programación de reuniones  y directivos asocomunal </t>
  </si>
  <si>
    <t xml:space="preserve">Colegios: Escuela Normal Superios, Colegio Calibio, la Tetilla, Los cumuneros, Metropolitano María Occidente, Asocomunal </t>
  </si>
  <si>
    <t xml:space="preserve">PROFESIONAL ESPECIALISTA  y profesional  </t>
  </si>
  <si>
    <t xml:space="preserve">Realizar  10 Talleres  de derechos humanos </t>
  </si>
  <si>
    <t xml:space="preserve">Realizar acciones Estrategia de Promoción, prevención, protección y fortalecimiento de los derechos humanos </t>
  </si>
  <si>
    <t xml:space="preserve">Municpio de Popayan </t>
  </si>
  <si>
    <t xml:space="preserve">PROFESIONAL ESPECIALISTA  y profesional </t>
  </si>
  <si>
    <t xml:space="preserve">Realizar acciones para implementar Estrategias de reconciliación comunitaria. </t>
  </si>
  <si>
    <t>comuna priorizada por Alcaldia y ARN</t>
  </si>
  <si>
    <t>PROFESIONAL ESPECIALISTA</t>
  </si>
  <si>
    <t>Apoyar la creación y/o fortalecimiento de  Unidades productivas  para los desmovilizados y sus familias creadas</t>
  </si>
  <si>
    <t xml:space="preserve">Ubicacación residencial de las presonas en proceso de reintegración </t>
  </si>
  <si>
    <t xml:space="preserve">profesional </t>
  </si>
  <si>
    <t xml:space="preserve">minima cuantia </t>
  </si>
  <si>
    <t>Formular y gestionar un proyecto de recuperación emocional y/o psicosociales,   para el desmovilizado, su núcleo familiar.</t>
  </si>
  <si>
    <t xml:space="preserve">oficina programa </t>
  </si>
  <si>
    <t xml:space="preserve">prestación de servicios </t>
  </si>
  <si>
    <t xml:space="preserve">mesas de trabajo para la actualizcion del Docuemnto con el fin de Sensibilizar y articular los agentes del sistema  para la unificación de objetivos tendientes a crear las mejores condiciones intra e inter institucionales para la  realizacion de las  mesas,
a fin de obtener una efectiva actualizacion del documento. </t>
  </si>
  <si>
    <t xml:space="preserve">Secretaria de Gobierno </t>
  </si>
  <si>
    <t xml:space="preserve">Sandra Yolima Quintero  </t>
  </si>
  <si>
    <t xml:space="preserve">6 de Febrero </t>
  </si>
  <si>
    <t xml:space="preserve">24 de abril </t>
  </si>
  <si>
    <t>Mesas de Trabajo y movilizaciones  sociales para la formulacion de la politica publica de primera infancia, infancia y adolescencia y fortalecimeitno familiar</t>
  </si>
  <si>
    <t xml:space="preserve">comunas y veredas del municipio de Popayan </t>
  </si>
  <si>
    <t>Logistica</t>
  </si>
  <si>
    <t xml:space="preserve">febrero del 2018 </t>
  </si>
  <si>
    <t xml:space="preserve">julio del 2018 </t>
  </si>
  <si>
    <t>FORMULAR POLITICA PUBLICA</t>
  </si>
  <si>
    <t>CONTRATACION PRESTACION DE SERVICIOS DE ABOGADO PARA FORMULAR POLITICA PUBLICA</t>
  </si>
  <si>
    <t>PRIORIZACION DE IE.</t>
  </si>
  <si>
    <t>SEC DE GOBIERNO</t>
  </si>
  <si>
    <t xml:space="preserve">Paula Calderon 
 </t>
  </si>
  <si>
    <t>Diciembre del 2018</t>
  </si>
  <si>
    <t xml:space="preserve"> campañas ludico-pedagogicas a los estudiantes en instituciones educativas del municipio de Popayan las cuales seran priorizadas mediante un diagnostico adelantado por la secretaria de Gobierno, secretaria de educacion y Policia Nacional con el fin de contrarestar y prevenir el uso y abuso de sustancias psicoactivas entre los NNA, sensibilizandolos en el autocuidado y a su vez siendo multuplicadores en su entorno social y comunitario; proporcionandoles informacion necesaria que le permita llevar una vida libre de drogas, alcoholismo, violencia y porte de armas, atraves de operativos de control en las mismas. 
</t>
  </si>
  <si>
    <t>una Minima Cuantia PARA OPERADOR DE CAMPAÑAS LUDICOPEDAGICAS</t>
  </si>
  <si>
    <t xml:space="preserve">
Implementar estrategias de promoción, prevención y proteccion  que permitan la protección del patrimonio cultural y artístico, buscando dinamizar la convivencia y desarrollo de tejido social en las instituciones educativas del municipio de Popayán. 
Garantizando un entorno de protección integral de los niños, niñas y adolescentes a través de la implementación de estrategias de participación ciudadana, en comunas y veredas priorizadas. .</t>
  </si>
  <si>
    <t xml:space="preserve">comunas y veredas del mnicipio de popayan priorizadas. </t>
  </si>
  <si>
    <t xml:space="preserve">una Minima Cuantia </t>
  </si>
  <si>
    <t>octubre del 2018</t>
  </si>
  <si>
    <t xml:space="preserve">conformacion de la mesa de participacion de NNA Empoderandolos  y capacitandolos sobre las acciones a ejecutar como integrantes de la mesa de participación., quienes sera multiplicadores en las diferenets instancias y entornos sociales. </t>
  </si>
  <si>
    <t>realizar campañas y capacitaciones en derechos sexuales y reproductivos con el fin de fortalecer acciones sobre el autocuidado en los NNA del Municipio de Popayan, contrarestando el abuso sexual de NNA.</t>
  </si>
  <si>
    <t xml:space="preserve">Instituciones Educativas, jardines infantiles y cdi del municipio de Popayan priorizados. </t>
  </si>
  <si>
    <t>una Minima Cuantia para logistica</t>
  </si>
  <si>
    <t xml:space="preserve">levantamiento de diagnostico de trabajo infantil, construccion del plan de accion del CIETI e implentacion del mismo.
</t>
  </si>
  <si>
    <t xml:space="preserve">todas las comunas y veredas del Municipio de Popayan. </t>
  </si>
  <si>
    <t xml:space="preserve">Operador para la implementacion del plan de accion. </t>
  </si>
  <si>
    <t xml:space="preserve">22 de Febrero </t>
  </si>
  <si>
    <t xml:space="preserve">11 de diciembre </t>
  </si>
  <si>
    <t xml:space="preserve">Este servicio consiste en brindar a los adolescentes y jovenes presuntamente autores de la comision de delitos, la atencion necesaria para satisfacer sus necesidades basicas durante maximo las primeras 36 horas contadas a partir del momento de su aprension, garantizando el ejercicio de derechos. el funcionamiento del servicio esta a cargo del ICBF a travez del operador FUNDASEC, el inmueble el servicio se viene prestando de manera permanente durante todo el año, inmueble que es propiedad del municipio y en este momnento esta a la espera de aprobacion de recursos para su mantenimiento y mejoras. </t>
  </si>
  <si>
    <t>enero del 2018</t>
  </si>
  <si>
    <t xml:space="preserve">Articular acciones inter e intra institucionales con las diferentes entidades que integran el comité de Responsabilidad Penal para Adolescentes. </t>
  </si>
  <si>
    <t xml:space="preserve">Sandra Yolima Quintero, hector fabio rojas  </t>
  </si>
  <si>
    <t xml:space="preserve">lellevar a cabo 4 sesiones el Consejo Municiapl de Politica Social </t>
  </si>
  <si>
    <t>agentes del sistema y comunidad</t>
  </si>
  <si>
    <t>marzo del 2018</t>
  </si>
  <si>
    <t>noviembre del 2018</t>
  </si>
  <si>
    <t>105-001-2019 IMPLEMENTACION DEL PROGRAMA DE GOBIERNO 2019 PARA LA ASISTENCIA, ATENCION Y REPARACION INTEGRAL A LA POBLACION VULNERABLE VICTIMA DEL MUNICIPIO DE POPAYAN bajo el número 19-9-19-001-02110</t>
  </si>
  <si>
    <t>Brindar apoyo para que Niños, Niñas y Adolescentes –NNA- accedan a la oferta educativa con permanencia y enfoque diferencial.</t>
  </si>
  <si>
    <t>Brindar orientación para el aseguramiento y adecuada prestación del servicio de salud con enfoque diferencial</t>
  </si>
  <si>
    <t>105-0013-2019 IMPLEMENTACIÓN DEL PROGRAMA DE GOBIERNO 2019 PARA LA PAZ, DERECHOS HUMANOS Y REINTEGRA-CION DE LA POBLACION VULNERABLE EN EL MUNICIPIO DE  POPAYÁN bajo el número 19-9-19-001-02111</t>
  </si>
  <si>
    <t>Formulación de proyectos nacionales y/o de cooperación internacional para la contribución al proceso de Paz.</t>
  </si>
  <si>
    <t>Talleres de Derechos Humanos realizados.</t>
  </si>
  <si>
    <t>Generar acciones para la implementación del acuerdo de Paz.</t>
  </si>
  <si>
    <t>Acciones de Pedagogía para la Paz realizadas.</t>
  </si>
  <si>
    <t>Realizar talleres de pedagogía para la Paz</t>
  </si>
  <si>
    <t>Apoyar el fortalecimiento de Unidades productivas  para los desmovilizados y sus familias</t>
  </si>
  <si>
    <t>ALBA NELLY ALZATE ATEHORTUA</t>
  </si>
  <si>
    <t>105-011-2019 IMPLEMENTACION DEL PROGRAMA DE GOBIERNO 2019 DIVERSIDAD SEXUAL DE POBLACION VULNERABLE EN EL MUNICIPIO DE POPAYAN bajo el número 19-9-9-001-02113</t>
  </si>
  <si>
    <t>Implementar el Plan de Prevención y contingencia para la atención integral a la población víctima</t>
  </si>
  <si>
    <t>Orientar, atender y brindar asistencia humanitaria en el marco de la estrategia de corresponsabilidad de la política pública para las víctimas.</t>
  </si>
  <si>
    <t>Brindar alojamiento transitorio a las víctimas de desplazamiento forzado en el marco de la Asistencia humanitaria inmediata A-H-I</t>
  </si>
  <si>
    <t>Brindar asistencia funeraria a las familias que lo soliciten</t>
  </si>
  <si>
    <t>Apoyar iniciativas de proyectos productivos y generación de ingresos para la población víctima</t>
  </si>
  <si>
    <t>Brindar orientación para que las personas accedan efectivamente a la toma de declaración.</t>
  </si>
  <si>
    <t>Brindar el apoyo técnico y administrativo para el Centro de Atención y reparación integral a las víctimas</t>
  </si>
  <si>
    <t>Atender a las personas víctimas a través de la estrategia de recuperación emocional, física y mental con enfoque diferencial (Niños, Niñas y Adolescentes –NNA-, persona mayor, mujeres, LGBTI, persona con discapacidad y étnico)</t>
  </si>
  <si>
    <t>Implementar el Plan de Retorno y Reubicación para la población victima en articulación con la Unidad de Atención para la Reparación Integral de Victimas</t>
  </si>
  <si>
    <t>Implementar una estrategia que vincule a las instituciones del Sistema Nacional de Reparación Integral a las Víctimas –SNARIV- para garantizar una indemnización trasformadora</t>
  </si>
  <si>
    <t>Implementar espacios para preservar la verdad y memoria histórica, e iniciativas de memoria desarrolladas por la victimas</t>
  </si>
  <si>
    <t xml:space="preserve">Implementar el Plan de Trabajo de la Mesa Municipal de Victimas </t>
  </si>
  <si>
    <t>Realizar foros ciudadanos que permitan evidenciar a las víctimas como sujetos de derechos, promotoras de desarrollo y constructoras de paz</t>
  </si>
  <si>
    <t xml:space="preserve">Apoyar la implementación de la interoperabilidad en el marco del subcomité de sistemas de información </t>
  </si>
  <si>
    <t>Apoyar el proceso de caracterización de la población victima en el Municipio de Popayán mediante la sistematización de sus condiciones socioeconómicas en articulación con la UARIV y Blue Mont</t>
  </si>
  <si>
    <t>Apoyar la implementación y seguimiento al Plan de Acción Territorial PAT 2016 – 2019, articulando, coordinando y tramitando los apoyos requeridos en el marco de la estrategia de corresponsabilidad de la política pública para las víctimas. Gestionar el desarrollo de los acuerdos de entendimiento con entidades de cooperación internacional que hacen presencia en el Municipio.</t>
  </si>
  <si>
    <t>Realizar acciones para la implementación de la Estrategia de medios  para visibilizar los alcances de la Paz</t>
  </si>
  <si>
    <t>Prestación de servicios</t>
  </si>
  <si>
    <t xml:space="preserve">convenio  para  alojamiento y alimentacion </t>
  </si>
  <si>
    <t>Contratación minima</t>
  </si>
  <si>
    <t>Contratación menor cuantía</t>
  </si>
  <si>
    <t>Implementa el Plan de Reparación Colectiva en la vereda la Rejoya - Implementar el Plan de Reparación Comunitaria Santo Domingo Savio</t>
  </si>
  <si>
    <t>Resolución</t>
  </si>
  <si>
    <t>Contratación mínima</t>
  </si>
  <si>
    <t xml:space="preserve">Convenio </t>
  </si>
  <si>
    <t xml:space="preserve">Mesas de trabajo </t>
  </si>
  <si>
    <t>Formulación de política y documento de acuerdo</t>
  </si>
  <si>
    <t>105-0012-2019 IMPLEMENTACION DEL PROGRAMA DE GOBIERNO 2019 POBLACION AFRODESCENDIENTE DE POBLACION VULNERABLE EN EL MUNICIPIO DE POPAYAN Bajo el numero 19-9-19-001-02114</t>
  </si>
  <si>
    <t xml:space="preserve">1.Implementar el Proyecto de acuerdo de Política Pública para la población negra, afrodescendiente, palenquera y raizal </t>
  </si>
  <si>
    <t xml:space="preserve">2.Actualizar la caracterización de la población negra, afrodescendiente, palenquera y raizal </t>
  </si>
  <si>
    <t xml:space="preserve">3.Implementar la Estrategia de comunicación encaminadas a disminuir barreras de discriminación étnica  en el Municipio </t>
  </si>
  <si>
    <t xml:space="preserve">4.Realizar Eventos  tendientes al reconocimiento de la identidad cultural de la población  negra, Afrodescendiente, palenquera y raizal, en el marco del decenio de la afrocolombianidad </t>
  </si>
  <si>
    <t>5.Realizar Eventos de capacitación dirigido a Funcionarios y comunidad, en temas como Ley 70 de 1993, Ley 731 y otras</t>
  </si>
  <si>
    <t>6.Realizar Acciones que incidan en la implementación de la Cátedra de la Afrocolombianidad, de acuerdo a las instituciones educativas y actores sociales.</t>
  </si>
  <si>
    <t>Coordinador</t>
  </si>
  <si>
    <t>Actualizar el mapa de oferta institucional con las convocatorias y ofertas de la vigencia 2019</t>
  </si>
  <si>
    <t xml:space="preserve"> Realizar la ferias de servicios de gestión institucional con entidades publicas y privadas para asistir a las Familias Red Unidos focalizadas.</t>
  </si>
  <si>
    <t xml:space="preserve">105-0014-2019
IMPLEMENTACION DEL PROGRAMA DE GOBIERNO 2019 PROGRAMAS SOCIALES PARA EL CAMBIO PARA POBLACION VULNERABLE EN EL MUNICIPIO DE POPAYAN Bajo el número 19-9-19-001-02118 </t>
  </si>
  <si>
    <t xml:space="preserve">subsidio a las personas (24) en condicion de calle en el hogar de paso por 3 meses </t>
  </si>
  <si>
    <t xml:space="preserve">Realizar contratos marco y ejecución de recursos de acuerdo a los proyectos presentados con su respectiva viabilidad técnica y sectorial por parte de los resguardos </t>
  </si>
  <si>
    <t>Resguardo de Paez de Quintana
Resguardo de Poblazon
Resguardo de Kokonuco</t>
  </si>
  <si>
    <t>Contrato menor cuantia</t>
  </si>
  <si>
    <t>Coordinadora Resguardos indigenas</t>
  </si>
  <si>
    <t xml:space="preserve">105-0009-2019
IMPLEMENTACIÓN  DEL PROGRAMA DE GOBIERNO 2019 UNIDOS POR EL CAMBIO PARA POBLACION VULNE-RABLE EN EL MUNICIPIO DE   POPAYÁN Bajo el número 19-9-19-001-02116
</t>
  </si>
  <si>
    <t>105-0005-2019 
IMPLEMENTACION DEL PROGRAMA DE GOBIERNO 2019 MAS FAMILIAS EN ACCION PARA POBLACION VULNE-RABLE EN EL MUNICIPIO DE POPAYAN Bajo el numero 19-9-19-001-02117</t>
  </si>
  <si>
    <t>105-0004-2019
IMPLEMENTACION DEL PROGRAMA DE GOBIERNO 2019 ATENCION INTEGRAL A LA PRIMERA INFANCIA, INFANCIA Y ADOLESCENCIA DE POBLACION VULNERABLE EN EL MUNICIPIO DE POPAYAN
Bajo el número 19-9-19-001-02119</t>
  </si>
  <si>
    <t>CONTRATACION PRESTACION DE SERVICIOS EQUIPO DE INFANCIA</t>
  </si>
  <si>
    <t xml:space="preserve">
Paula Nathalia Calderon </t>
  </si>
  <si>
    <t>Sandra Chilito</t>
  </si>
  <si>
    <t>105-0010-2019
IMPLEMENTACION DEL PROGRAMA DE GOBIERNO 2019 JOVENES POR EL CAMBIO DE POBLACION VULNERABLE EN EL MUNICIPIO DE POPAYAN Bajo el número 19-9-19-001-02120</t>
  </si>
  <si>
    <t>105-0008-2019
IMPLEMENTACION DEL PROGRAMA DE GOBIERNO 2019 DEMOCRACIA, PARTICIPACION CIUDADANA Y DESARROLLO COMUNITARIO EN EL MUNICIPIO DE POPAYAN Bajo el número 19-9-19-001-02121</t>
  </si>
  <si>
    <t>Realizar Consejos Comunitarios en las 9 comunas del Municipio</t>
  </si>
  <si>
    <t>Formular y ejecutar el Plan de acción para promoción y fortalecimiento de las organizaciones sociales</t>
  </si>
  <si>
    <t>Diseñar e implementar Estrategia TIC de acercamiento institucional con la comunidad</t>
  </si>
  <si>
    <t>Realizar Capacitaciones y/o Talleres con Juntas de Acción Comunal y Juntas Administradoras Locales</t>
  </si>
  <si>
    <t>Realizar asistencia integral a grupos organizacionales en procesos de conformación</t>
  </si>
  <si>
    <t>Realizar Acciones de participación de las Organizaciones de la Sociedad civil basadas en principios de libertad religiosa, de cultos y conciencia.</t>
  </si>
  <si>
    <t>Realizar de eventos de descentralizacion administrativa de promocion a la participacion ciudadana</t>
  </si>
  <si>
    <t xml:space="preserve">Apoyar procesos electorales </t>
  </si>
  <si>
    <t>Logistica y equipo de trabajo Democracia</t>
  </si>
  <si>
    <t>105-0002-2019 IMPLEMENTACION DEL PROGRAMA DE GOBIERNO 2019 SEGURIDAD Y CONVIVENCIA CIUDADANA EN EL MUNICIPIO DE POPAYAN Bajo el número 19-9-19-001-02122</t>
  </si>
  <si>
    <t>Realizar intervenciones institucionales focalizadas en el delito mediante brigadas comunitarias en prevención de seguridad</t>
  </si>
  <si>
    <t>Realizar Patrullajes en Zonas de consolidación presencial</t>
  </si>
  <si>
    <t>Realizar Jornadas de prevención en hurto, homicidios y lesiones comunes</t>
  </si>
  <si>
    <t>Fortalecer el Observatorio del delito/social para el seguimiento estadístico de los hechos delictivos del Municipio de Popayán en articulación con la Policia Metropolitana</t>
  </si>
  <si>
    <t>Realizar Comités de convivencia con las comunidades vulnerables para la priorización de brigadas de convivencia en el Municipio</t>
  </si>
  <si>
    <t>Realizar Comités de orden público territorial para la priorización y financiación de proyectos de los organismos de seguridad con recursos del Fondo de Seguridad Territorial FONSET</t>
  </si>
  <si>
    <t>Realizar Consejos de seguridad</t>
  </si>
  <si>
    <t>Fortalecer los Cuadrantes de Seguridad</t>
  </si>
  <si>
    <t>Instalar camaras de seguridad  en zonas con alta percepcion de inseguridad en el Municipio de Popayán</t>
  </si>
  <si>
    <t>Fortalecer las Redes de apoyo de seguridad mediante capacitaciones en planes de contingencia de seguridad y articulación institucional entre organismos de seguridad</t>
  </si>
  <si>
    <t>Realizar la adquisición de equipos tecnológicos, mobiliario y vehículos para el fortalecimiento de la capacidad operativa de los organismos de seguridad</t>
  </si>
  <si>
    <t>Entregar CAIS Moviles</t>
  </si>
  <si>
    <t>Realizar el apoyo en alimentación, alojamiento y transporte de la Fuerza Publica del Municipio de Popayan</t>
  </si>
  <si>
    <t>Fortalecer los Frentes de seguridad comunitarios</t>
  </si>
  <si>
    <t>Realizar Campañas de Cultura Ciudadana para la Convivencia</t>
  </si>
  <si>
    <t>Intervenciones institucionales focalizadas en el delito</t>
  </si>
  <si>
    <t xml:space="preserve">Patrullajes en Zonas de consolidación presencial </t>
  </si>
  <si>
    <t>Jornadas de prevención en hurto, homicidios y lesiones Comunes.</t>
  </si>
  <si>
    <t>Red de apoyo fortalecida</t>
  </si>
  <si>
    <t>Acciones de sostenibilidad para la fuerza pública</t>
  </si>
  <si>
    <t>Frentes de seguridad  comunitarios creados</t>
  </si>
  <si>
    <t>Logistica y equipo de trabajo Seguridad</t>
  </si>
  <si>
    <t>Implementar Plan de fortalecimiento de comisaria de familia</t>
  </si>
  <si>
    <t>Implementar el Plan de fortalecimiento de casa de justicia</t>
  </si>
  <si>
    <t>Implementar el Plan de fortalecimiento de centro de conciliación, y conciliadores en equidad</t>
  </si>
  <si>
    <t>Apoyar los Centros de Reclusion de Popayán en el mantenimiento y vigilancia de las personas detenidas preventivamente y condenadas por contravenciones que impliquen privación de libertad</t>
  </si>
  <si>
    <t>Implementar Plan de fortale-cimiento de inspecciones de policía</t>
  </si>
  <si>
    <t>Plan de fortalecimiento de inspecciones de policía</t>
  </si>
  <si>
    <t>Comisaria de Familia</t>
  </si>
  <si>
    <t>Jefe Casa de Justicia</t>
  </si>
  <si>
    <t>Inspectores de policía</t>
  </si>
  <si>
    <t>Secretaria de Gobierno</t>
  </si>
  <si>
    <t>Equipo de trabajo</t>
  </si>
  <si>
    <t>Suministro</t>
  </si>
  <si>
    <t>Realizar Operativos estratégicos de recuperación del espacio público</t>
  </si>
  <si>
    <t>Realizar Acciones estratégicas de Reubicación de vendedores ambulantes</t>
  </si>
  <si>
    <t>Realizar Campañas de sensibilización del buen uso del espacio público</t>
  </si>
  <si>
    <t>Formular la Politica publica de espacio publico</t>
  </si>
  <si>
    <t>Implementar el plan de accion de la Política pública de espacio público</t>
  </si>
  <si>
    <t>Realizar Operativos para la vigilancia y control de empresas para la protección del consumidor</t>
  </si>
  <si>
    <t>Realizar Capacitaciones en vigilancia y control de los derechos de los consumidores</t>
  </si>
  <si>
    <t>Formular Proyectos de gestión institucional nacional para la protección al consumidor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</si>
</sst>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 #,##0_);\(&quot;$&quot;\ #,##0\)"/>
    <numFmt numFmtId="6" formatCode="&quot;$&quot;\ #,##0_);[Red]\(&quot;$&quot;\ #,##0\)"/>
    <numFmt numFmtId="44" formatCode="_(&quot;$&quot;\ * #,##0.00_);_(&quot;$&quot;\ * \(#,##0.00\);_(&quot;$&quot;\ * &quot;-&quot;??_);_(@_)"/>
    <numFmt numFmtId="164" formatCode="0.0"/>
  </numFmts>
  <fonts count="13" x14ac:knownFonts="1">
    <font>
      <sz val="12"/>
      <color theme="1"/>
      <name val="Arial"/>
      <family val="2"/>
    </font>
    <font>
      <sz val="12"/>
      <color theme="1"/>
      <name val="Arial"/>
      <family val="2"/>
    </font>
    <font>
      <b/>
      <sz val="9"/>
      <color indexed="81"/>
      <name val="Tahoma"/>
      <family val="2"/>
    </font>
    <font>
      <sz val="9"/>
      <color indexed="81"/>
      <name val="Tahoma"/>
      <family val="2"/>
    </font>
    <font>
      <sz val="10"/>
      <color indexed="81"/>
      <name val="Tahoma"/>
      <family val="2"/>
    </font>
    <font>
      <sz val="10"/>
      <color theme="1"/>
      <name val="Arial"/>
      <family val="2"/>
    </font>
    <font>
      <b/>
      <sz val="10"/>
      <color theme="1"/>
      <name val="Arial"/>
      <family val="2"/>
    </font>
    <font>
      <b/>
      <sz val="8"/>
      <color theme="1"/>
      <name val="Arial"/>
      <family val="2"/>
    </font>
    <font>
      <sz val="8"/>
      <color theme="1"/>
      <name val="Arial"/>
      <family val="2"/>
    </font>
    <font>
      <sz val="8"/>
      <name val="Arial"/>
      <family val="2"/>
    </font>
    <font>
      <b/>
      <sz val="11"/>
      <color theme="1"/>
      <name val="Calibri"/>
      <family val="2"/>
      <scheme val="minor"/>
    </font>
    <font>
      <sz val="10"/>
      <name val="Arial"/>
      <family val="2"/>
    </font>
    <font>
      <sz val="10"/>
      <color rgb="FFFF0000"/>
      <name val="Arial"/>
      <family val="2"/>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DD9C3"/>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s>
  <borders count="1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0" fontId="11" fillId="0" borderId="0"/>
  </cellStyleXfs>
  <cellXfs count="150">
    <xf numFmtId="0" fontId="0" fillId="0" borderId="0" xfId="0"/>
    <xf numFmtId="0" fontId="5" fillId="0" borderId="2" xfId="0" applyFont="1" applyBorder="1" applyAlignment="1">
      <alignment horizontal="center" vertical="center" wrapText="1"/>
    </xf>
    <xf numFmtId="15" fontId="5"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5" fontId="5" fillId="0" borderId="2" xfId="1" applyNumberFormat="1"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Fill="1" applyAlignment="1" applyProtection="1">
      <alignment horizontal="center" vertical="center" wrapText="1"/>
      <protection locked="0"/>
    </xf>
    <xf numFmtId="0" fontId="5" fillId="0" borderId="0" xfId="0" applyFont="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5" borderId="8" xfId="0" applyFont="1" applyFill="1" applyBorder="1" applyAlignment="1">
      <alignment horizontal="left" vertical="center" wrapText="1"/>
    </xf>
    <xf numFmtId="0" fontId="6"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7" borderId="8" xfId="0" applyFont="1" applyFill="1" applyBorder="1" applyAlignment="1">
      <alignment horizontal="left" vertical="center" wrapText="1"/>
    </xf>
    <xf numFmtId="0" fontId="5" fillId="7"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9" fontId="8" fillId="0" borderId="8" xfId="2" applyFont="1" applyBorder="1" applyAlignment="1">
      <alignment horizontal="center" vertical="center" wrapText="1"/>
    </xf>
    <xf numFmtId="0" fontId="8" fillId="0" borderId="8" xfId="0" applyFont="1" applyFill="1" applyBorder="1" applyAlignment="1">
      <alignment horizontal="center" vertical="center" wrapText="1"/>
    </xf>
    <xf numFmtId="0" fontId="0" fillId="0" borderId="0" xfId="0" applyAlignment="1">
      <alignment horizontal="center"/>
    </xf>
    <xf numFmtId="0" fontId="8" fillId="6"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9" fontId="8" fillId="7" borderId="8" xfId="2" applyFont="1" applyFill="1" applyBorder="1" applyAlignment="1">
      <alignment horizontal="center" vertical="center" wrapText="1"/>
    </xf>
    <xf numFmtId="9" fontId="8" fillId="0" borderId="8" xfId="2"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164" fontId="0" fillId="0" borderId="2"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5" fontId="5" fillId="8" borderId="2" xfId="1" applyNumberFormat="1" applyFont="1" applyFill="1" applyBorder="1" applyAlignment="1">
      <alignment horizontal="center" vertical="center" wrapText="1"/>
    </xf>
    <xf numFmtId="14" fontId="0" fillId="8" borderId="2" xfId="0" applyNumberFormat="1" applyFont="1" applyFill="1" applyBorder="1" applyAlignment="1">
      <alignment horizontal="center" vertical="center" wrapText="1"/>
    </xf>
    <xf numFmtId="164" fontId="0" fillId="8" borderId="2"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0" fontId="5" fillId="9" borderId="2" xfId="0" applyFont="1" applyFill="1" applyBorder="1" applyAlignment="1">
      <alignment horizontal="center" vertical="center" wrapText="1"/>
    </xf>
    <xf numFmtId="5" fontId="5" fillId="9" borderId="2" xfId="1" applyNumberFormat="1" applyFont="1" applyFill="1" applyBorder="1" applyAlignment="1">
      <alignment horizontal="center" vertical="center" wrapText="1"/>
    </xf>
    <xf numFmtId="14" fontId="5" fillId="9" borderId="2" xfId="0" applyNumberFormat="1" applyFont="1" applyFill="1" applyBorder="1" applyAlignment="1">
      <alignment horizontal="center" vertical="center" wrapText="1"/>
    </xf>
    <xf numFmtId="14" fontId="0" fillId="9" borderId="2" xfId="0" applyNumberFormat="1" applyFont="1" applyFill="1" applyBorder="1" applyAlignment="1">
      <alignment horizontal="center" vertical="center" wrapText="1"/>
    </xf>
    <xf numFmtId="164" fontId="0" fillId="9" borderId="2" xfId="0" applyNumberFormat="1" applyFont="1" applyFill="1" applyBorder="1" applyAlignment="1">
      <alignment horizontal="center" vertical="center" wrapText="1"/>
    </xf>
    <xf numFmtId="0" fontId="5" fillId="9" borderId="0" xfId="0" applyFont="1" applyFill="1" applyAlignment="1">
      <alignment horizontal="center" vertical="center" wrapText="1"/>
    </xf>
    <xf numFmtId="0" fontId="5" fillId="10" borderId="2" xfId="0" applyFont="1" applyFill="1" applyBorder="1" applyAlignment="1">
      <alignment horizontal="center" vertical="center" wrapText="1"/>
    </xf>
    <xf numFmtId="5" fontId="5" fillId="10" borderId="2" xfId="1" applyNumberFormat="1" applyFont="1" applyFill="1" applyBorder="1" applyAlignment="1">
      <alignment horizontal="center" vertical="center" wrapText="1"/>
    </xf>
    <xf numFmtId="14" fontId="0" fillId="10" borderId="2" xfId="0" applyNumberFormat="1" applyFont="1" applyFill="1" applyBorder="1" applyAlignment="1">
      <alignment horizontal="center" vertical="center" wrapText="1"/>
    </xf>
    <xf numFmtId="164" fontId="0" fillId="10" borderId="2" xfId="0" applyNumberFormat="1" applyFont="1" applyFill="1" applyBorder="1" applyAlignment="1">
      <alignment horizontal="center" vertical="center" wrapText="1"/>
    </xf>
    <xf numFmtId="0" fontId="5" fillId="10" borderId="0" xfId="0" applyFont="1" applyFill="1" applyAlignment="1">
      <alignment horizontal="center" vertical="center" wrapText="1"/>
    </xf>
    <xf numFmtId="0" fontId="5" fillId="6" borderId="2" xfId="0" applyFont="1" applyFill="1" applyBorder="1" applyAlignment="1">
      <alignment horizontal="center" vertical="center" wrapText="1"/>
    </xf>
    <xf numFmtId="5" fontId="5" fillId="6" borderId="2" xfId="1" applyNumberFormat="1" applyFont="1" applyFill="1" applyBorder="1" applyAlignment="1">
      <alignment horizontal="center" vertical="center" wrapText="1"/>
    </xf>
    <xf numFmtId="14" fontId="0" fillId="6" borderId="2" xfId="0" applyNumberFormat="1" applyFont="1" applyFill="1" applyBorder="1" applyAlignment="1">
      <alignment horizontal="center" vertical="center" wrapText="1"/>
    </xf>
    <xf numFmtId="164" fontId="0" fillId="6" borderId="2"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0" fontId="12" fillId="6" borderId="2" xfId="0" applyFont="1" applyFill="1" applyBorder="1" applyAlignment="1">
      <alignment horizontal="center" vertical="center" wrapText="1"/>
    </xf>
    <xf numFmtId="0" fontId="5" fillId="11" borderId="2" xfId="0" applyFont="1" applyFill="1" applyBorder="1" applyAlignment="1">
      <alignment horizontal="center" vertical="center" wrapText="1"/>
    </xf>
    <xf numFmtId="5" fontId="5" fillId="11" borderId="2" xfId="1" applyNumberFormat="1" applyFont="1" applyFill="1" applyBorder="1" applyAlignment="1">
      <alignment horizontal="center" vertical="center" wrapText="1"/>
    </xf>
    <xf numFmtId="14" fontId="0" fillId="11" borderId="2" xfId="0" applyNumberFormat="1" applyFont="1" applyFill="1" applyBorder="1" applyAlignment="1">
      <alignment horizontal="center" vertical="center" wrapText="1"/>
    </xf>
    <xf numFmtId="164" fontId="0" fillId="11" borderId="2" xfId="0" applyNumberFormat="1" applyFont="1" applyFill="1" applyBorder="1" applyAlignment="1">
      <alignment horizontal="center" vertical="center" wrapText="1"/>
    </xf>
    <xf numFmtId="0" fontId="5" fillId="11" borderId="0" xfId="0" applyFont="1" applyFill="1" applyAlignment="1">
      <alignment horizontal="center" vertical="center" wrapText="1"/>
    </xf>
    <xf numFmtId="0" fontId="5" fillId="11" borderId="2" xfId="0" applyFont="1" applyFill="1" applyBorder="1" applyAlignment="1">
      <alignment horizontal="center" vertical="center"/>
    </xf>
    <xf numFmtId="5" fontId="5" fillId="11" borderId="2" xfId="1" applyNumberFormat="1" applyFont="1" applyFill="1" applyBorder="1" applyAlignment="1">
      <alignment horizontal="center" vertical="center"/>
    </xf>
    <xf numFmtId="14" fontId="0" fillId="11" borderId="2" xfId="0" applyNumberFormat="1" applyFont="1" applyFill="1" applyBorder="1" applyAlignment="1">
      <alignment horizontal="center" vertical="center"/>
    </xf>
    <xf numFmtId="164" fontId="0" fillId="11" borderId="2" xfId="0" applyNumberFormat="1" applyFont="1" applyFill="1" applyBorder="1" applyAlignment="1">
      <alignment horizontal="center" vertical="center"/>
    </xf>
    <xf numFmtId="0" fontId="5" fillId="11" borderId="0" xfId="0" applyFont="1" applyFill="1" applyAlignment="1">
      <alignment horizontal="center" vertical="center"/>
    </xf>
    <xf numFmtId="0" fontId="5" fillId="12" borderId="2" xfId="0" applyFont="1" applyFill="1" applyBorder="1" applyAlignment="1">
      <alignment horizontal="center" vertical="center" wrapText="1"/>
    </xf>
    <xf numFmtId="5" fontId="5" fillId="12" borderId="3" xfId="1" applyNumberFormat="1" applyFont="1" applyFill="1" applyBorder="1" applyAlignment="1">
      <alignment horizontal="center" vertical="center" wrapText="1"/>
    </xf>
    <xf numFmtId="5" fontId="5" fillId="12" borderId="1" xfId="1" applyNumberFormat="1" applyFont="1" applyFill="1" applyBorder="1" applyAlignment="1">
      <alignment horizontal="center" vertical="center" wrapText="1"/>
    </xf>
    <xf numFmtId="5" fontId="5" fillId="12" borderId="2" xfId="1" applyNumberFormat="1" applyFont="1" applyFill="1" applyBorder="1" applyAlignment="1">
      <alignment horizontal="center" vertical="center" wrapText="1"/>
    </xf>
    <xf numFmtId="0" fontId="0" fillId="12" borderId="2" xfId="0" applyFont="1" applyFill="1" applyBorder="1" applyAlignment="1">
      <alignment horizontal="center" vertical="center" wrapText="1"/>
    </xf>
    <xf numFmtId="14" fontId="0" fillId="12" borderId="2" xfId="0" applyNumberFormat="1" applyFont="1" applyFill="1" applyBorder="1" applyAlignment="1">
      <alignment horizontal="center" vertical="center" wrapText="1"/>
    </xf>
    <xf numFmtId="164" fontId="0" fillId="12" borderId="2" xfId="0" applyNumberFormat="1" applyFont="1" applyFill="1" applyBorder="1" applyAlignment="1">
      <alignment horizontal="center" vertical="center" wrapText="1"/>
    </xf>
    <xf numFmtId="0" fontId="5" fillId="12" borderId="0" xfId="0" applyFont="1" applyFill="1" applyAlignment="1">
      <alignment horizontal="center" vertical="center" wrapText="1"/>
    </xf>
    <xf numFmtId="0" fontId="5" fillId="12" borderId="9" xfId="0" applyFont="1" applyFill="1" applyBorder="1" applyAlignment="1">
      <alignment horizontal="justify" vertical="center" wrapText="1"/>
    </xf>
    <xf numFmtId="0" fontId="5" fillId="12" borderId="10" xfId="0" applyFont="1" applyFill="1" applyBorder="1" applyAlignment="1">
      <alignment horizontal="justify" vertical="center" wrapText="1"/>
    </xf>
    <xf numFmtId="0" fontId="5" fillId="8"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5" xfId="0" applyFont="1" applyFill="1" applyBorder="1" applyAlignment="1">
      <alignment vertical="center" wrapText="1"/>
    </xf>
    <xf numFmtId="0" fontId="5" fillId="8" borderId="1" xfId="0" applyFont="1" applyFill="1" applyBorder="1" applyAlignment="1">
      <alignment horizontal="center" vertical="center" wrapText="1"/>
    </xf>
    <xf numFmtId="0" fontId="5" fillId="8" borderId="5" xfId="0" applyFont="1" applyFill="1" applyBorder="1" applyAlignment="1">
      <alignment horizontal="center" vertical="center" wrapText="1"/>
    </xf>
    <xf numFmtId="5" fontId="5" fillId="8" borderId="5" xfId="1"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12" borderId="0" xfId="0" applyFont="1" applyFill="1" applyBorder="1" applyAlignment="1">
      <alignment horizontal="center" vertical="center" wrapText="1"/>
    </xf>
    <xf numFmtId="5" fontId="5" fillId="12" borderId="2" xfId="1" applyNumberFormat="1" applyFont="1" applyFill="1" applyBorder="1" applyAlignment="1">
      <alignmen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5" fontId="5" fillId="0" borderId="5" xfId="1" applyNumberFormat="1" applyFont="1" applyBorder="1" applyAlignment="1">
      <alignment horizontal="center" vertical="center" wrapText="1"/>
    </xf>
    <xf numFmtId="5" fontId="5" fillId="0" borderId="7" xfId="1" applyNumberFormat="1" applyFont="1" applyBorder="1" applyAlignment="1">
      <alignment horizontal="center" vertical="center" wrapText="1"/>
    </xf>
    <xf numFmtId="5" fontId="5" fillId="0" borderId="6" xfId="1" applyNumberFormat="1" applyFont="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7" xfId="0" applyFont="1" applyFill="1" applyBorder="1" applyAlignment="1">
      <alignment horizontal="center" vertical="center" wrapText="1"/>
    </xf>
    <xf numFmtId="5" fontId="5" fillId="12" borderId="2" xfId="1" applyNumberFormat="1"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5" fontId="5" fillId="11" borderId="5" xfId="1" applyNumberFormat="1" applyFont="1" applyFill="1" applyBorder="1" applyAlignment="1">
      <alignment horizontal="center" vertical="center" wrapText="1"/>
    </xf>
    <xf numFmtId="5" fontId="5" fillId="11" borderId="6" xfId="1" applyNumberFormat="1" applyFont="1" applyFill="1" applyBorder="1" applyAlignment="1">
      <alignment horizontal="center" vertical="center" wrapText="1"/>
    </xf>
    <xf numFmtId="5" fontId="5" fillId="11" borderId="7" xfId="1" applyNumberFormat="1"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11" xfId="0" applyFont="1" applyFill="1" applyBorder="1" applyAlignment="1">
      <alignment horizontal="center" vertical="center" wrapText="1"/>
    </xf>
    <xf numFmtId="5" fontId="5" fillId="8" borderId="5" xfId="1" applyNumberFormat="1" applyFont="1" applyFill="1" applyBorder="1" applyAlignment="1">
      <alignment horizontal="center" vertical="center" wrapText="1"/>
    </xf>
    <xf numFmtId="5" fontId="5" fillId="8" borderId="7" xfId="1" applyNumberFormat="1"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5" fontId="5" fillId="8" borderId="7" xfId="1" applyNumberFormat="1" applyFont="1" applyFill="1" applyBorder="1" applyAlignment="1">
      <alignment vertical="center" wrapText="1"/>
    </xf>
    <xf numFmtId="6" fontId="5" fillId="8" borderId="2" xfId="0" applyNumberFormat="1"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2" xfId="0" applyFont="1" applyFill="1" applyBorder="1" applyAlignment="1">
      <alignment horizontal="center" vertical="center" wrapText="1"/>
    </xf>
    <xf numFmtId="5" fontId="5" fillId="13" borderId="2" xfId="1" applyNumberFormat="1" applyFont="1" applyFill="1" applyBorder="1" applyAlignment="1">
      <alignment horizontal="center" vertical="center" wrapText="1"/>
    </xf>
    <xf numFmtId="14" fontId="0" fillId="13" borderId="2" xfId="0" applyNumberFormat="1" applyFont="1" applyFill="1" applyBorder="1" applyAlignment="1">
      <alignment horizontal="center" vertical="center" wrapText="1"/>
    </xf>
    <xf numFmtId="164" fontId="0" fillId="13" borderId="2" xfId="0" applyNumberFormat="1"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2" xfId="0" applyFont="1" applyFill="1" applyBorder="1" applyAlignment="1">
      <alignment horizontal="center" vertical="center" wrapText="1"/>
    </xf>
    <xf numFmtId="5" fontId="5" fillId="14" borderId="2" xfId="1" applyNumberFormat="1" applyFont="1" applyFill="1" applyBorder="1" applyAlignment="1">
      <alignment horizontal="center" vertical="center" wrapText="1"/>
    </xf>
    <xf numFmtId="14" fontId="0" fillId="14" borderId="2" xfId="0" applyNumberFormat="1" applyFont="1" applyFill="1" applyBorder="1" applyAlignment="1">
      <alignment horizontal="center" vertical="center" wrapText="1"/>
    </xf>
    <xf numFmtId="164" fontId="0" fillId="14" borderId="2" xfId="0" applyNumberFormat="1" applyFont="1" applyFill="1" applyBorder="1" applyAlignment="1">
      <alignment horizontal="center" vertical="center" wrapText="1"/>
    </xf>
    <xf numFmtId="0" fontId="5" fillId="14" borderId="0" xfId="0" applyFont="1" applyFill="1" applyAlignment="1">
      <alignment horizontal="center" vertical="center" wrapText="1"/>
    </xf>
    <xf numFmtId="0" fontId="5" fillId="14" borderId="6" xfId="0" applyFont="1" applyFill="1" applyBorder="1" applyAlignment="1">
      <alignment horizontal="center" vertical="center" wrapText="1"/>
    </xf>
    <xf numFmtId="0" fontId="5" fillId="13" borderId="12" xfId="0" applyFont="1" applyFill="1" applyBorder="1" applyAlignment="1">
      <alignment horizontal="center" vertical="center" wrapText="1"/>
    </xf>
    <xf numFmtId="0" fontId="5" fillId="13" borderId="13" xfId="0" applyFont="1" applyFill="1" applyBorder="1" applyAlignment="1">
      <alignment horizontal="center" vertical="center" wrapText="1"/>
    </xf>
    <xf numFmtId="0" fontId="5" fillId="13" borderId="14" xfId="0" applyFont="1" applyFill="1" applyBorder="1" applyAlignment="1">
      <alignment horizontal="center" vertical="center" wrapText="1"/>
    </xf>
  </cellXfs>
  <cellStyles count="4">
    <cellStyle name="Moneda" xfId="1" builtinId="4"/>
    <cellStyle name="Normal" xfId="0" builtinId="0"/>
    <cellStyle name="Normal 2" xfId="3"/>
    <cellStyle name="Porcentaje" xfId="2" builtinId="5"/>
  </cellStyles>
  <dxfs count="0"/>
  <tableStyles count="0" defaultTableStyle="TableStyleMedium2" defaultPivotStyle="PivotStyleLight16"/>
  <colors>
    <mruColors>
      <color rgb="FFFFFF66"/>
      <color rgb="FFFF7C80"/>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68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144"/>
  <sheetViews>
    <sheetView tabSelected="1" topLeftCell="S8" zoomScale="63" zoomScaleNormal="63" workbookViewId="0">
      <pane ySplit="1" topLeftCell="A114" activePane="bottomLeft" state="frozen"/>
      <selection activeCell="A8" sqref="A8"/>
      <selection pane="bottomLeft" activeCell="AH114" sqref="AH114"/>
    </sheetView>
  </sheetViews>
  <sheetFormatPr baseColWidth="10" defaultColWidth="11.5546875" defaultRowHeight="12.75" x14ac:dyDescent="0.2"/>
  <cols>
    <col min="1" max="1" width="20.77734375" style="8" customWidth="1"/>
    <col min="2" max="2" width="13.77734375" style="8" customWidth="1"/>
    <col min="3" max="3" width="20" style="8" customWidth="1"/>
    <col min="4" max="4" width="21" style="8" customWidth="1"/>
    <col min="5" max="6" width="13.77734375" style="8" customWidth="1"/>
    <col min="7" max="7" width="4.44140625" style="8" customWidth="1"/>
    <col min="8" max="9" width="21.88671875" style="8" customWidth="1"/>
    <col min="10" max="10" width="15.77734375" style="8" customWidth="1"/>
    <col min="11" max="11" width="16.6640625" style="8" customWidth="1"/>
    <col min="12" max="12" width="13.5546875" style="8" customWidth="1"/>
    <col min="13" max="13" width="12.6640625" style="8" customWidth="1"/>
    <col min="14" max="15" width="10.77734375" style="8" customWidth="1"/>
    <col min="16" max="16" width="13.77734375" style="8" customWidth="1"/>
    <col min="17" max="28" width="2.77734375" style="8" customWidth="1"/>
    <col min="29" max="29" width="30.21875" style="8" customWidth="1"/>
    <col min="30" max="34" width="11.5546875" style="8"/>
    <col min="35" max="35" width="32.109375" style="8" customWidth="1"/>
    <col min="36" max="36" width="48.88671875" style="8" customWidth="1"/>
    <col min="37" max="16384" width="11.5546875" style="8"/>
  </cols>
  <sheetData>
    <row r="1" spans="1:36" s="6" customFormat="1" hidden="1" x14ac:dyDescent="0.2">
      <c r="A1" s="118"/>
      <c r="B1" s="118" t="s">
        <v>34</v>
      </c>
      <c r="C1" s="118"/>
      <c r="D1" s="118"/>
      <c r="E1" s="118"/>
      <c r="F1" s="118"/>
      <c r="G1" s="118"/>
      <c r="H1" s="118"/>
      <c r="I1" s="118"/>
      <c r="J1" s="118"/>
      <c r="K1" s="118"/>
      <c r="L1" s="118" t="s">
        <v>36</v>
      </c>
      <c r="M1" s="118"/>
    </row>
    <row r="2" spans="1:36" s="6" customFormat="1" hidden="1" x14ac:dyDescent="0.2">
      <c r="A2" s="118"/>
      <c r="B2" s="118"/>
      <c r="C2" s="118"/>
      <c r="D2" s="118"/>
      <c r="E2" s="118"/>
      <c r="F2" s="118"/>
      <c r="G2" s="118"/>
      <c r="H2" s="118"/>
      <c r="I2" s="118"/>
      <c r="J2" s="118"/>
      <c r="K2" s="118"/>
      <c r="L2" s="118" t="s">
        <v>37</v>
      </c>
      <c r="M2" s="118"/>
    </row>
    <row r="3" spans="1:36" s="6" customFormat="1" hidden="1" x14ac:dyDescent="0.2">
      <c r="A3" s="118"/>
      <c r="B3" s="118" t="s">
        <v>35</v>
      </c>
      <c r="C3" s="118"/>
      <c r="D3" s="118"/>
      <c r="E3" s="118"/>
      <c r="F3" s="118"/>
      <c r="G3" s="118"/>
      <c r="H3" s="118"/>
      <c r="I3" s="118"/>
      <c r="J3" s="118"/>
      <c r="K3" s="118"/>
      <c r="L3" s="118" t="s">
        <v>38</v>
      </c>
      <c r="M3" s="118"/>
    </row>
    <row r="4" spans="1:36" s="6" customFormat="1" hidden="1" x14ac:dyDescent="0.2"/>
    <row r="5" spans="1:36" ht="35.1" hidden="1" customHeight="1" x14ac:dyDescent="0.2">
      <c r="A5" s="4" t="s">
        <v>32</v>
      </c>
      <c r="B5" s="3" t="s">
        <v>7</v>
      </c>
      <c r="C5" s="128" t="s">
        <v>30</v>
      </c>
      <c r="D5" s="128"/>
      <c r="E5" s="129" t="s">
        <v>39</v>
      </c>
      <c r="F5" s="129"/>
      <c r="G5" s="7"/>
    </row>
    <row r="6" spans="1:36" ht="30" hidden="1" customHeight="1" x14ac:dyDescent="0.2">
      <c r="A6" s="4" t="s">
        <v>8</v>
      </c>
      <c r="B6" s="3">
        <v>2019</v>
      </c>
      <c r="C6" s="128" t="s">
        <v>9</v>
      </c>
      <c r="D6" s="128"/>
      <c r="E6" s="129" t="s">
        <v>366</v>
      </c>
      <c r="F6" s="129"/>
      <c r="G6" s="7"/>
    </row>
    <row r="7" spans="1:36" ht="30" hidden="1" customHeight="1" x14ac:dyDescent="0.2">
      <c r="A7" s="4" t="s">
        <v>31</v>
      </c>
      <c r="B7" s="2" t="s">
        <v>40</v>
      </c>
      <c r="C7" s="128" t="s">
        <v>10</v>
      </c>
      <c r="D7" s="128"/>
      <c r="E7" s="129" t="s">
        <v>71</v>
      </c>
      <c r="F7" s="129"/>
      <c r="G7" s="120" t="s">
        <v>3</v>
      </c>
      <c r="H7" s="122" t="s">
        <v>6</v>
      </c>
      <c r="I7" s="123"/>
      <c r="J7" s="123"/>
      <c r="K7" s="124"/>
      <c r="L7" s="125" t="s">
        <v>0</v>
      </c>
      <c r="M7" s="125"/>
      <c r="N7" s="125"/>
      <c r="O7" s="125"/>
      <c r="P7" s="125"/>
      <c r="Q7" s="119" t="s">
        <v>25</v>
      </c>
      <c r="R7" s="119"/>
      <c r="S7" s="119"/>
      <c r="T7" s="119"/>
      <c r="U7" s="119"/>
      <c r="V7" s="119"/>
      <c r="W7" s="119"/>
      <c r="X7" s="119"/>
      <c r="Y7" s="119"/>
      <c r="Z7" s="119"/>
      <c r="AA7" s="119"/>
      <c r="AB7" s="119"/>
      <c r="AC7" s="111" t="s">
        <v>193</v>
      </c>
      <c r="AD7" s="111" t="s">
        <v>194</v>
      </c>
      <c r="AE7" s="111" t="s">
        <v>195</v>
      </c>
      <c r="AF7" s="111" t="s">
        <v>196</v>
      </c>
      <c r="AG7" s="111" t="s">
        <v>197</v>
      </c>
      <c r="AH7" s="111" t="s">
        <v>198</v>
      </c>
      <c r="AI7" s="111" t="s">
        <v>199</v>
      </c>
      <c r="AJ7" s="111" t="s">
        <v>200</v>
      </c>
    </row>
    <row r="8" spans="1:36" ht="38.25" x14ac:dyDescent="0.2">
      <c r="A8" s="9" t="s">
        <v>1</v>
      </c>
      <c r="B8" s="9" t="s">
        <v>11</v>
      </c>
      <c r="C8" s="9" t="s">
        <v>2</v>
      </c>
      <c r="D8" s="10" t="s">
        <v>4</v>
      </c>
      <c r="E8" s="10" t="s">
        <v>27</v>
      </c>
      <c r="F8" s="10" t="s">
        <v>28</v>
      </c>
      <c r="G8" s="121"/>
      <c r="H8" s="11" t="s">
        <v>33</v>
      </c>
      <c r="I8" s="11" t="s">
        <v>192</v>
      </c>
      <c r="J8" s="10" t="s">
        <v>5</v>
      </c>
      <c r="K8" s="10" t="s">
        <v>26</v>
      </c>
      <c r="L8" s="10" t="s">
        <v>12</v>
      </c>
      <c r="M8" s="10" t="s">
        <v>13</v>
      </c>
      <c r="N8" s="10" t="s">
        <v>14</v>
      </c>
      <c r="O8" s="10" t="s">
        <v>15</v>
      </c>
      <c r="P8" s="10" t="s">
        <v>29</v>
      </c>
      <c r="Q8" s="10" t="s">
        <v>16</v>
      </c>
      <c r="R8" s="10" t="s">
        <v>17</v>
      </c>
      <c r="S8" s="10" t="s">
        <v>18</v>
      </c>
      <c r="T8" s="10" t="s">
        <v>19</v>
      </c>
      <c r="U8" s="10" t="s">
        <v>18</v>
      </c>
      <c r="V8" s="10" t="s">
        <v>20</v>
      </c>
      <c r="W8" s="10" t="s">
        <v>20</v>
      </c>
      <c r="X8" s="10" t="s">
        <v>19</v>
      </c>
      <c r="Y8" s="10" t="s">
        <v>21</v>
      </c>
      <c r="Z8" s="10" t="s">
        <v>22</v>
      </c>
      <c r="AA8" s="10" t="s">
        <v>23</v>
      </c>
      <c r="AB8" s="10" t="s">
        <v>24</v>
      </c>
      <c r="AC8" s="111"/>
      <c r="AD8" s="111"/>
      <c r="AE8" s="111"/>
      <c r="AF8" s="111"/>
      <c r="AG8" s="111"/>
      <c r="AH8" s="111"/>
      <c r="AI8" s="111"/>
      <c r="AJ8" s="111"/>
    </row>
    <row r="9" spans="1:36" ht="89.25" customHeight="1" x14ac:dyDescent="0.2">
      <c r="A9" s="126" t="s">
        <v>43</v>
      </c>
      <c r="B9" s="126" t="s">
        <v>356</v>
      </c>
      <c r="C9" s="126" t="s">
        <v>52</v>
      </c>
      <c r="D9" s="1" t="s">
        <v>72</v>
      </c>
      <c r="E9" s="1" t="s">
        <v>97</v>
      </c>
      <c r="F9" s="1" t="s">
        <v>90</v>
      </c>
      <c r="G9" s="1">
        <v>1</v>
      </c>
      <c r="H9" s="1" t="s">
        <v>368</v>
      </c>
      <c r="I9" s="1" t="s">
        <v>248</v>
      </c>
      <c r="J9" s="1" t="s">
        <v>288</v>
      </c>
      <c r="K9" s="1" t="s">
        <v>385</v>
      </c>
      <c r="L9" s="5">
        <v>824389</v>
      </c>
      <c r="M9" s="5"/>
      <c r="N9" s="5"/>
      <c r="O9" s="5"/>
      <c r="P9" s="5">
        <v>824389</v>
      </c>
      <c r="Q9" s="1"/>
      <c r="R9" s="1"/>
      <c r="S9" s="1" t="s">
        <v>230</v>
      </c>
      <c r="T9" s="1" t="s">
        <v>230</v>
      </c>
      <c r="U9" s="1" t="s">
        <v>230</v>
      </c>
      <c r="V9" s="1" t="s">
        <v>230</v>
      </c>
      <c r="W9" s="1" t="s">
        <v>230</v>
      </c>
      <c r="X9" s="1" t="s">
        <v>230</v>
      </c>
      <c r="Y9" s="1" t="s">
        <v>230</v>
      </c>
      <c r="Z9" s="1" t="s">
        <v>230</v>
      </c>
      <c r="AA9" s="1" t="s">
        <v>230</v>
      </c>
      <c r="AB9" s="1" t="s">
        <v>230</v>
      </c>
      <c r="AC9" s="1">
        <f>COUNTA(Q9:AB9)</f>
        <v>10</v>
      </c>
      <c r="AD9" s="1">
        <v>60</v>
      </c>
      <c r="AE9" s="1">
        <v>80</v>
      </c>
      <c r="AF9" s="1">
        <v>180</v>
      </c>
      <c r="AG9" s="31"/>
      <c r="AH9" s="31"/>
      <c r="AI9" s="32">
        <f>(((((AD9)+4*(AE9)+(AF9))/6)*1.07)*AC9)/60</f>
        <v>16.644444444444446</v>
      </c>
      <c r="AJ9" s="1"/>
    </row>
    <row r="10" spans="1:36" ht="51" x14ac:dyDescent="0.2">
      <c r="A10" s="127"/>
      <c r="B10" s="127"/>
      <c r="C10" s="127"/>
      <c r="D10" s="1" t="s">
        <v>73</v>
      </c>
      <c r="E10" s="1" t="s">
        <v>97</v>
      </c>
      <c r="F10" s="1" t="s">
        <v>90</v>
      </c>
      <c r="G10" s="1">
        <v>2</v>
      </c>
      <c r="H10" s="1" t="s">
        <v>368</v>
      </c>
      <c r="I10" s="1" t="s">
        <v>248</v>
      </c>
      <c r="J10" s="1" t="s">
        <v>288</v>
      </c>
      <c r="K10" s="1" t="s">
        <v>385</v>
      </c>
      <c r="L10" s="5"/>
      <c r="M10" s="5"/>
      <c r="N10" s="5"/>
      <c r="O10" s="5"/>
      <c r="P10" s="5"/>
      <c r="Q10" s="1" t="s">
        <v>230</v>
      </c>
      <c r="R10" s="1" t="s">
        <v>230</v>
      </c>
      <c r="S10" s="1" t="s">
        <v>230</v>
      </c>
      <c r="T10" s="1" t="s">
        <v>230</v>
      </c>
      <c r="U10" s="1" t="s">
        <v>230</v>
      </c>
      <c r="V10" s="1" t="s">
        <v>230</v>
      </c>
      <c r="W10" s="1" t="s">
        <v>230</v>
      </c>
      <c r="X10" s="1" t="s">
        <v>230</v>
      </c>
      <c r="Y10" s="1" t="s">
        <v>230</v>
      </c>
      <c r="Z10" s="1" t="s">
        <v>230</v>
      </c>
      <c r="AA10" s="1" t="s">
        <v>230</v>
      </c>
      <c r="AB10" s="1" t="s">
        <v>230</v>
      </c>
      <c r="AC10" s="1">
        <f t="shared" ref="AC10:AC28" si="0">COUNTA(Q10:AB10)</f>
        <v>12</v>
      </c>
      <c r="AD10" s="1">
        <v>60</v>
      </c>
      <c r="AE10" s="1">
        <v>80</v>
      </c>
      <c r="AF10" s="1">
        <v>180</v>
      </c>
      <c r="AG10" s="31"/>
      <c r="AH10" s="31"/>
      <c r="AI10" s="32">
        <f t="shared" ref="AI10:AI72" si="1">(((((AD10)+4*(AE10)+(AF10))/6)*1.07)*AC10)/60</f>
        <v>19.973333333333336</v>
      </c>
      <c r="AJ10" s="1"/>
    </row>
    <row r="11" spans="1:36" ht="102" x14ac:dyDescent="0.2">
      <c r="A11" s="127"/>
      <c r="B11" s="127"/>
      <c r="C11" s="127"/>
      <c r="D11" s="1" t="s">
        <v>74</v>
      </c>
      <c r="E11" s="1" t="s">
        <v>97</v>
      </c>
      <c r="F11" s="1" t="s">
        <v>90</v>
      </c>
      <c r="G11" s="1">
        <v>3</v>
      </c>
      <c r="H11" s="1" t="s">
        <v>369</v>
      </c>
      <c r="I11" s="1" t="s">
        <v>248</v>
      </c>
      <c r="J11" s="1" t="s">
        <v>288</v>
      </c>
      <c r="K11" s="1" t="s">
        <v>385</v>
      </c>
      <c r="L11" s="5">
        <v>20662596</v>
      </c>
      <c r="M11" s="5">
        <v>39337404</v>
      </c>
      <c r="N11" s="5"/>
      <c r="O11" s="5"/>
      <c r="P11" s="5">
        <v>60000000</v>
      </c>
      <c r="Q11" s="1" t="s">
        <v>230</v>
      </c>
      <c r="R11" s="1" t="s">
        <v>230</v>
      </c>
      <c r="S11" s="1" t="s">
        <v>230</v>
      </c>
      <c r="T11" s="1" t="s">
        <v>230</v>
      </c>
      <c r="U11" s="1" t="s">
        <v>230</v>
      </c>
      <c r="V11" s="1" t="s">
        <v>230</v>
      </c>
      <c r="W11" s="1" t="s">
        <v>230</v>
      </c>
      <c r="X11" s="1" t="s">
        <v>230</v>
      </c>
      <c r="Y11" s="1" t="s">
        <v>230</v>
      </c>
      <c r="Z11" s="1" t="s">
        <v>230</v>
      </c>
      <c r="AA11" s="1" t="s">
        <v>230</v>
      </c>
      <c r="AB11" s="1" t="s">
        <v>230</v>
      </c>
      <c r="AC11" s="1">
        <f t="shared" si="0"/>
        <v>12</v>
      </c>
      <c r="AD11" s="1">
        <v>60</v>
      </c>
      <c r="AE11" s="1">
        <v>80</v>
      </c>
      <c r="AF11" s="1">
        <v>180</v>
      </c>
      <c r="AG11" s="31"/>
      <c r="AH11" s="31"/>
      <c r="AI11" s="32">
        <f t="shared" si="1"/>
        <v>19.973333333333336</v>
      </c>
      <c r="AJ11" s="1"/>
    </row>
    <row r="12" spans="1:36" ht="63.75" x14ac:dyDescent="0.2">
      <c r="A12" s="127"/>
      <c r="B12" s="127"/>
      <c r="C12" s="127"/>
      <c r="D12" s="1" t="s">
        <v>75</v>
      </c>
      <c r="E12" s="1" t="s">
        <v>97</v>
      </c>
      <c r="F12" s="1" t="s">
        <v>90</v>
      </c>
      <c r="G12" s="1">
        <v>4</v>
      </c>
      <c r="H12" s="1" t="s">
        <v>370</v>
      </c>
      <c r="I12" s="1" t="s">
        <v>248</v>
      </c>
      <c r="J12" s="1" t="s">
        <v>288</v>
      </c>
      <c r="K12" s="1" t="s">
        <v>386</v>
      </c>
      <c r="L12" s="5">
        <v>100000000</v>
      </c>
      <c r="M12" s="5"/>
      <c r="N12" s="5"/>
      <c r="O12" s="5"/>
      <c r="P12" s="5">
        <v>100000000</v>
      </c>
      <c r="Q12" s="1"/>
      <c r="R12" s="1" t="s">
        <v>230</v>
      </c>
      <c r="S12" s="1" t="s">
        <v>230</v>
      </c>
      <c r="T12" s="1" t="s">
        <v>230</v>
      </c>
      <c r="U12" s="1" t="s">
        <v>230</v>
      </c>
      <c r="V12" s="1" t="s">
        <v>230</v>
      </c>
      <c r="W12" s="1" t="s">
        <v>230</v>
      </c>
      <c r="X12" s="1" t="s">
        <v>230</v>
      </c>
      <c r="Y12" s="1" t="s">
        <v>230</v>
      </c>
      <c r="Z12" s="1" t="s">
        <v>230</v>
      </c>
      <c r="AA12" s="1" t="s">
        <v>230</v>
      </c>
      <c r="AB12" s="1" t="s">
        <v>230</v>
      </c>
      <c r="AC12" s="1">
        <f t="shared" si="0"/>
        <v>11</v>
      </c>
      <c r="AD12" s="1">
        <v>60</v>
      </c>
      <c r="AE12" s="1">
        <v>80</v>
      </c>
      <c r="AF12" s="1">
        <v>180</v>
      </c>
      <c r="AG12" s="31"/>
      <c r="AH12" s="31"/>
      <c r="AI12" s="32">
        <f t="shared" si="1"/>
        <v>18.308888888888887</v>
      </c>
      <c r="AJ12" s="1"/>
    </row>
    <row r="13" spans="1:36" ht="63.75" x14ac:dyDescent="0.2">
      <c r="A13" s="127"/>
      <c r="B13" s="127"/>
      <c r="C13" s="127"/>
      <c r="D13" s="1" t="s">
        <v>357</v>
      </c>
      <c r="E13" s="1" t="s">
        <v>97</v>
      </c>
      <c r="F13" s="1" t="s">
        <v>90</v>
      </c>
      <c r="G13" s="1"/>
      <c r="H13" s="1" t="s">
        <v>357</v>
      </c>
      <c r="I13" s="1" t="s">
        <v>248</v>
      </c>
      <c r="J13" s="1" t="s">
        <v>288</v>
      </c>
      <c r="K13" s="1" t="s">
        <v>385</v>
      </c>
      <c r="L13" s="5">
        <v>1000000</v>
      </c>
      <c r="M13" s="5"/>
      <c r="N13" s="5"/>
      <c r="O13" s="5"/>
      <c r="P13" s="5">
        <v>1000000</v>
      </c>
      <c r="Q13" s="1" t="s">
        <v>230</v>
      </c>
      <c r="R13" s="1" t="s">
        <v>230</v>
      </c>
      <c r="S13" s="1" t="s">
        <v>230</v>
      </c>
      <c r="T13" s="1" t="s">
        <v>230</v>
      </c>
      <c r="U13" s="1" t="s">
        <v>230</v>
      </c>
      <c r="V13" s="1" t="s">
        <v>230</v>
      </c>
      <c r="W13" s="1" t="s">
        <v>230</v>
      </c>
      <c r="X13" s="1" t="s">
        <v>230</v>
      </c>
      <c r="Y13" s="1" t="s">
        <v>230</v>
      </c>
      <c r="Z13" s="1" t="s">
        <v>230</v>
      </c>
      <c r="AA13" s="1" t="s">
        <v>230</v>
      </c>
      <c r="AB13" s="1" t="s">
        <v>230</v>
      </c>
      <c r="AC13" s="1">
        <f t="shared" si="0"/>
        <v>12</v>
      </c>
      <c r="AD13" s="1">
        <v>60</v>
      </c>
      <c r="AE13" s="1">
        <v>80</v>
      </c>
      <c r="AF13" s="1">
        <v>180</v>
      </c>
      <c r="AG13" s="31"/>
      <c r="AH13" s="31"/>
      <c r="AI13" s="32">
        <f t="shared" si="1"/>
        <v>19.973333333333336</v>
      </c>
      <c r="AJ13" s="1"/>
    </row>
    <row r="14" spans="1:36" ht="51" x14ac:dyDescent="0.2">
      <c r="A14" s="127"/>
      <c r="B14" s="127"/>
      <c r="C14" s="127"/>
      <c r="D14" s="1" t="s">
        <v>358</v>
      </c>
      <c r="E14" s="1" t="s">
        <v>97</v>
      </c>
      <c r="F14" s="1" t="s">
        <v>90</v>
      </c>
      <c r="G14" s="1"/>
      <c r="H14" s="1" t="s">
        <v>358</v>
      </c>
      <c r="I14" s="1" t="s">
        <v>248</v>
      </c>
      <c r="J14" s="1" t="s">
        <v>288</v>
      </c>
      <c r="K14" s="1" t="s">
        <v>385</v>
      </c>
      <c r="L14" s="5">
        <v>1000000</v>
      </c>
      <c r="M14" s="5"/>
      <c r="N14" s="5"/>
      <c r="O14" s="5"/>
      <c r="P14" s="5">
        <v>1000000</v>
      </c>
      <c r="Q14" s="1"/>
      <c r="R14" s="1" t="s">
        <v>230</v>
      </c>
      <c r="S14" s="1" t="s">
        <v>230</v>
      </c>
      <c r="T14" s="1" t="s">
        <v>230</v>
      </c>
      <c r="U14" s="1" t="s">
        <v>230</v>
      </c>
      <c r="V14" s="1" t="s">
        <v>230</v>
      </c>
      <c r="W14" s="1" t="s">
        <v>230</v>
      </c>
      <c r="X14" s="1" t="s">
        <v>230</v>
      </c>
      <c r="Y14" s="1" t="s">
        <v>230</v>
      </c>
      <c r="Z14" s="1" t="s">
        <v>230</v>
      </c>
      <c r="AA14" s="1" t="s">
        <v>230</v>
      </c>
      <c r="AB14" s="1" t="s">
        <v>230</v>
      </c>
      <c r="AC14" s="1">
        <f t="shared" si="0"/>
        <v>11</v>
      </c>
      <c r="AD14" s="1">
        <v>60</v>
      </c>
      <c r="AE14" s="1">
        <v>80</v>
      </c>
      <c r="AF14" s="1">
        <v>180</v>
      </c>
      <c r="AG14" s="31"/>
      <c r="AH14" s="31"/>
      <c r="AI14" s="32">
        <f t="shared" si="1"/>
        <v>18.308888888888887</v>
      </c>
      <c r="AJ14" s="1"/>
    </row>
    <row r="15" spans="1:36" ht="25.5" x14ac:dyDescent="0.2">
      <c r="A15" s="127"/>
      <c r="B15" s="127"/>
      <c r="C15" s="127"/>
      <c r="D15" s="1" t="s">
        <v>76</v>
      </c>
      <c r="E15" s="1" t="s">
        <v>97</v>
      </c>
      <c r="F15" s="1" t="s">
        <v>90</v>
      </c>
      <c r="G15" s="1">
        <v>5</v>
      </c>
      <c r="H15" s="1" t="s">
        <v>371</v>
      </c>
      <c r="I15" s="1" t="s">
        <v>248</v>
      </c>
      <c r="J15" s="1" t="s">
        <v>288</v>
      </c>
      <c r="K15" s="1" t="s">
        <v>387</v>
      </c>
      <c r="L15" s="5">
        <v>5000000</v>
      </c>
      <c r="M15" s="5"/>
      <c r="N15" s="5"/>
      <c r="O15" s="5"/>
      <c r="P15" s="5">
        <v>5000000</v>
      </c>
      <c r="Q15" s="1"/>
      <c r="R15" s="1" t="s">
        <v>230</v>
      </c>
      <c r="S15" s="1" t="s">
        <v>230</v>
      </c>
      <c r="T15" s="1" t="s">
        <v>230</v>
      </c>
      <c r="U15" s="1" t="s">
        <v>230</v>
      </c>
      <c r="V15" s="1" t="s">
        <v>230</v>
      </c>
      <c r="W15" s="1" t="s">
        <v>230</v>
      </c>
      <c r="X15" s="1" t="s">
        <v>230</v>
      </c>
      <c r="Y15" s="1"/>
      <c r="Z15" s="1"/>
      <c r="AA15" s="1"/>
      <c r="AB15" s="1"/>
      <c r="AC15" s="1">
        <f t="shared" si="0"/>
        <v>7</v>
      </c>
      <c r="AD15" s="1">
        <v>60</v>
      </c>
      <c r="AE15" s="1">
        <v>80</v>
      </c>
      <c r="AF15" s="1">
        <v>180</v>
      </c>
      <c r="AG15" s="31"/>
      <c r="AH15" s="31"/>
      <c r="AI15" s="32">
        <f t="shared" si="1"/>
        <v>11.651111111111112</v>
      </c>
      <c r="AJ15" s="1"/>
    </row>
    <row r="16" spans="1:36" ht="51" x14ac:dyDescent="0.2">
      <c r="A16" s="127"/>
      <c r="B16" s="127"/>
      <c r="C16" s="127"/>
      <c r="D16" s="1" t="s">
        <v>77</v>
      </c>
      <c r="E16" s="1" t="s">
        <v>97</v>
      </c>
      <c r="F16" s="1" t="s">
        <v>90</v>
      </c>
      <c r="G16" s="1">
        <v>6</v>
      </c>
      <c r="H16" s="1" t="s">
        <v>372</v>
      </c>
      <c r="I16" s="1" t="s">
        <v>248</v>
      </c>
      <c r="J16" s="1" t="s">
        <v>288</v>
      </c>
      <c r="K16" s="1" t="s">
        <v>388</v>
      </c>
      <c r="L16" s="5">
        <v>102000000</v>
      </c>
      <c r="M16" s="5"/>
      <c r="N16" s="5"/>
      <c r="O16" s="5"/>
      <c r="P16" s="5">
        <v>102000000</v>
      </c>
      <c r="Q16" s="1" t="s">
        <v>230</v>
      </c>
      <c r="R16" s="1" t="s">
        <v>230</v>
      </c>
      <c r="S16" s="1" t="s">
        <v>230</v>
      </c>
      <c r="T16" s="1" t="s">
        <v>230</v>
      </c>
      <c r="U16" s="1" t="s">
        <v>230</v>
      </c>
      <c r="V16" s="1" t="s">
        <v>230</v>
      </c>
      <c r="W16" s="1" t="s">
        <v>230</v>
      </c>
      <c r="X16" s="1" t="s">
        <v>230</v>
      </c>
      <c r="Y16" s="1" t="s">
        <v>230</v>
      </c>
      <c r="Z16" s="1" t="s">
        <v>230</v>
      </c>
      <c r="AA16" s="1" t="s">
        <v>230</v>
      </c>
      <c r="AB16" s="1" t="s">
        <v>230</v>
      </c>
      <c r="AC16" s="1">
        <f t="shared" si="0"/>
        <v>12</v>
      </c>
      <c r="AD16" s="1">
        <v>60</v>
      </c>
      <c r="AE16" s="1">
        <v>80</v>
      </c>
      <c r="AF16" s="1">
        <v>180</v>
      </c>
      <c r="AG16" s="31"/>
      <c r="AH16" s="31"/>
      <c r="AI16" s="32">
        <f t="shared" si="1"/>
        <v>19.973333333333336</v>
      </c>
      <c r="AJ16" s="1"/>
    </row>
    <row r="17" spans="1:36" ht="51" x14ac:dyDescent="0.2">
      <c r="A17" s="127"/>
      <c r="B17" s="127"/>
      <c r="C17" s="127"/>
      <c r="D17" s="1" t="s">
        <v>78</v>
      </c>
      <c r="E17" s="1" t="s">
        <v>97</v>
      </c>
      <c r="F17" s="1" t="s">
        <v>90</v>
      </c>
      <c r="G17" s="1">
        <v>7</v>
      </c>
      <c r="H17" s="1" t="s">
        <v>373</v>
      </c>
      <c r="I17" s="1" t="s">
        <v>248</v>
      </c>
      <c r="J17" s="1" t="s">
        <v>288</v>
      </c>
      <c r="K17" s="1" t="s">
        <v>387</v>
      </c>
      <c r="L17" s="5">
        <v>22000000</v>
      </c>
      <c r="M17" s="5"/>
      <c r="N17" s="5"/>
      <c r="O17" s="5"/>
      <c r="P17" s="5">
        <v>22000000</v>
      </c>
      <c r="Q17" s="1" t="s">
        <v>230</v>
      </c>
      <c r="R17" s="1"/>
      <c r="S17" s="1"/>
      <c r="T17" s="1"/>
      <c r="U17" s="1"/>
      <c r="V17" s="1"/>
      <c r="W17" s="1"/>
      <c r="X17" s="1"/>
      <c r="Y17" s="1"/>
      <c r="Z17" s="1"/>
      <c r="AA17" s="1"/>
      <c r="AB17" s="1"/>
      <c r="AC17" s="1">
        <f t="shared" si="0"/>
        <v>1</v>
      </c>
      <c r="AD17" s="1">
        <v>60</v>
      </c>
      <c r="AE17" s="1">
        <v>80</v>
      </c>
      <c r="AF17" s="1">
        <v>180</v>
      </c>
      <c r="AG17" s="31"/>
      <c r="AH17" s="31"/>
      <c r="AI17" s="32">
        <f t="shared" si="1"/>
        <v>1.6644444444444446</v>
      </c>
      <c r="AJ17" s="1"/>
    </row>
    <row r="18" spans="1:36" ht="51" x14ac:dyDescent="0.2">
      <c r="A18" s="127"/>
      <c r="B18" s="127"/>
      <c r="C18" s="127"/>
      <c r="D18" s="1" t="s">
        <v>42</v>
      </c>
      <c r="E18" s="1" t="s">
        <v>97</v>
      </c>
      <c r="F18" s="1" t="s">
        <v>90</v>
      </c>
      <c r="G18" s="1">
        <v>8</v>
      </c>
      <c r="H18" s="1" t="s">
        <v>374</v>
      </c>
      <c r="I18" s="1" t="s">
        <v>248</v>
      </c>
      <c r="J18" s="1" t="s">
        <v>288</v>
      </c>
      <c r="K18" s="1" t="s">
        <v>385</v>
      </c>
      <c r="L18" s="5">
        <v>65453472</v>
      </c>
      <c r="M18" s="5"/>
      <c r="N18" s="5"/>
      <c r="O18" s="5"/>
      <c r="P18" s="5">
        <v>65453472</v>
      </c>
      <c r="Q18" s="1" t="s">
        <v>230</v>
      </c>
      <c r="R18" s="1" t="s">
        <v>230</v>
      </c>
      <c r="S18" s="1" t="s">
        <v>230</v>
      </c>
      <c r="T18" s="1" t="s">
        <v>230</v>
      </c>
      <c r="U18" s="1" t="s">
        <v>230</v>
      </c>
      <c r="V18" s="1" t="s">
        <v>230</v>
      </c>
      <c r="W18" s="1" t="s">
        <v>230</v>
      </c>
      <c r="X18" s="1" t="s">
        <v>230</v>
      </c>
      <c r="Y18" s="1" t="s">
        <v>230</v>
      </c>
      <c r="Z18" s="1" t="s">
        <v>230</v>
      </c>
      <c r="AA18" s="1" t="s">
        <v>230</v>
      </c>
      <c r="AB18" s="1" t="s">
        <v>230</v>
      </c>
      <c r="AC18" s="1">
        <f t="shared" si="0"/>
        <v>12</v>
      </c>
      <c r="AD18" s="1">
        <v>60</v>
      </c>
      <c r="AE18" s="1">
        <v>80</v>
      </c>
      <c r="AF18" s="1">
        <v>180</v>
      </c>
      <c r="AG18" s="31"/>
      <c r="AH18" s="31"/>
      <c r="AI18" s="32">
        <f t="shared" si="1"/>
        <v>19.973333333333336</v>
      </c>
      <c r="AJ18" s="1"/>
    </row>
    <row r="19" spans="1:36" ht="102" x14ac:dyDescent="0.2">
      <c r="A19" s="127"/>
      <c r="B19" s="127"/>
      <c r="C19" s="127"/>
      <c r="D19" s="1" t="s">
        <v>79</v>
      </c>
      <c r="E19" s="1" t="s">
        <v>97</v>
      </c>
      <c r="F19" s="1" t="s">
        <v>90</v>
      </c>
      <c r="G19" s="1">
        <v>9</v>
      </c>
      <c r="H19" s="1" t="s">
        <v>375</v>
      </c>
      <c r="I19" s="1" t="s">
        <v>248</v>
      </c>
      <c r="J19" s="1" t="s">
        <v>288</v>
      </c>
      <c r="K19" s="1" t="s">
        <v>385</v>
      </c>
      <c r="L19" s="5">
        <v>136000000</v>
      </c>
      <c r="M19" s="5"/>
      <c r="N19" s="5"/>
      <c r="O19" s="5"/>
      <c r="P19" s="5">
        <v>136000000</v>
      </c>
      <c r="Q19" s="1"/>
      <c r="R19" s="1"/>
      <c r="S19" s="1" t="s">
        <v>230</v>
      </c>
      <c r="T19" s="1" t="s">
        <v>230</v>
      </c>
      <c r="U19" s="1" t="s">
        <v>230</v>
      </c>
      <c r="V19" s="1" t="s">
        <v>230</v>
      </c>
      <c r="W19" s="1" t="s">
        <v>230</v>
      </c>
      <c r="X19" s="1" t="s">
        <v>230</v>
      </c>
      <c r="Y19" s="1" t="s">
        <v>230</v>
      </c>
      <c r="Z19" s="1" t="s">
        <v>230</v>
      </c>
      <c r="AA19" s="1" t="s">
        <v>230</v>
      </c>
      <c r="AB19" s="1"/>
      <c r="AC19" s="1">
        <f t="shared" si="0"/>
        <v>9</v>
      </c>
      <c r="AD19" s="1">
        <v>60</v>
      </c>
      <c r="AE19" s="1">
        <v>80</v>
      </c>
      <c r="AF19" s="1">
        <v>180</v>
      </c>
      <c r="AG19" s="31"/>
      <c r="AH19" s="31"/>
      <c r="AI19" s="32">
        <f t="shared" si="1"/>
        <v>14.98</v>
      </c>
      <c r="AJ19" s="1"/>
    </row>
    <row r="20" spans="1:36" ht="63.75" x14ac:dyDescent="0.2">
      <c r="A20" s="127"/>
      <c r="B20" s="127"/>
      <c r="C20" s="127"/>
      <c r="D20" s="1" t="s">
        <v>80</v>
      </c>
      <c r="E20" s="1" t="s">
        <v>97</v>
      </c>
      <c r="F20" s="1" t="s">
        <v>90</v>
      </c>
      <c r="G20" s="1">
        <v>10</v>
      </c>
      <c r="H20" s="1" t="s">
        <v>376</v>
      </c>
      <c r="I20" s="1" t="s">
        <v>248</v>
      </c>
      <c r="J20" s="1" t="s">
        <v>288</v>
      </c>
      <c r="K20" s="1" t="s">
        <v>385</v>
      </c>
      <c r="L20" s="5">
        <v>1000000</v>
      </c>
      <c r="M20" s="5"/>
      <c r="N20" s="5"/>
      <c r="O20" s="5"/>
      <c r="P20" s="5">
        <v>1000000</v>
      </c>
      <c r="Q20" s="1"/>
      <c r="R20" s="1"/>
      <c r="S20" s="1"/>
      <c r="T20" s="1"/>
      <c r="U20" s="1"/>
      <c r="V20" s="1" t="s">
        <v>230</v>
      </c>
      <c r="W20" s="1" t="s">
        <v>230</v>
      </c>
      <c r="X20" s="1" t="s">
        <v>230</v>
      </c>
      <c r="Y20" s="1"/>
      <c r="Z20" s="1"/>
      <c r="AA20" s="1"/>
      <c r="AB20" s="1"/>
      <c r="AC20" s="1">
        <f t="shared" si="0"/>
        <v>3</v>
      </c>
      <c r="AD20" s="1">
        <v>60</v>
      </c>
      <c r="AE20" s="1">
        <v>80</v>
      </c>
      <c r="AF20" s="1">
        <v>180</v>
      </c>
      <c r="AG20" s="31"/>
      <c r="AH20" s="31"/>
      <c r="AI20" s="32">
        <f t="shared" si="1"/>
        <v>4.9933333333333341</v>
      </c>
      <c r="AJ20" s="1"/>
    </row>
    <row r="21" spans="1:36" ht="76.5" x14ac:dyDescent="0.2">
      <c r="A21" s="127"/>
      <c r="B21" s="127"/>
      <c r="C21" s="127"/>
      <c r="D21" s="1" t="s">
        <v>81</v>
      </c>
      <c r="E21" s="1" t="s">
        <v>97</v>
      </c>
      <c r="F21" s="1" t="s">
        <v>90</v>
      </c>
      <c r="G21" s="1">
        <v>11</v>
      </c>
      <c r="H21" s="1" t="s">
        <v>389</v>
      </c>
      <c r="I21" s="1" t="s">
        <v>248</v>
      </c>
      <c r="J21" s="1" t="s">
        <v>288</v>
      </c>
      <c r="K21" s="1" t="s">
        <v>385</v>
      </c>
      <c r="L21" s="5">
        <v>19000000</v>
      </c>
      <c r="M21" s="5"/>
      <c r="N21" s="5"/>
      <c r="O21" s="5"/>
      <c r="P21" s="5">
        <v>19000000</v>
      </c>
      <c r="Q21" s="1"/>
      <c r="R21" s="1"/>
      <c r="S21" s="1" t="s">
        <v>230</v>
      </c>
      <c r="T21" s="1" t="s">
        <v>230</v>
      </c>
      <c r="U21" s="1" t="s">
        <v>230</v>
      </c>
      <c r="V21" s="1" t="s">
        <v>230</v>
      </c>
      <c r="W21" s="1"/>
      <c r="X21" s="1"/>
      <c r="Y21" s="1"/>
      <c r="Z21" s="1"/>
      <c r="AA21" s="1"/>
      <c r="AB21" s="1"/>
      <c r="AC21" s="1">
        <f t="shared" si="0"/>
        <v>4</v>
      </c>
      <c r="AD21" s="1">
        <v>60</v>
      </c>
      <c r="AE21" s="1">
        <v>80</v>
      </c>
      <c r="AF21" s="1">
        <v>180</v>
      </c>
      <c r="AG21" s="31"/>
      <c r="AH21" s="31"/>
      <c r="AI21" s="32">
        <f t="shared" si="1"/>
        <v>6.6577777777777785</v>
      </c>
      <c r="AJ21" s="1"/>
    </row>
    <row r="22" spans="1:36" ht="89.25" x14ac:dyDescent="0.2">
      <c r="A22" s="127"/>
      <c r="B22" s="127"/>
      <c r="C22" s="127"/>
      <c r="D22" s="1" t="s">
        <v>82</v>
      </c>
      <c r="E22" s="1" t="s">
        <v>97</v>
      </c>
      <c r="F22" s="1" t="s">
        <v>90</v>
      </c>
      <c r="G22" s="1">
        <v>12</v>
      </c>
      <c r="H22" s="1" t="s">
        <v>377</v>
      </c>
      <c r="I22" s="1" t="s">
        <v>248</v>
      </c>
      <c r="J22" s="1" t="s">
        <v>288</v>
      </c>
      <c r="K22" s="1" t="s">
        <v>385</v>
      </c>
      <c r="L22" s="5">
        <v>1000000</v>
      </c>
      <c r="M22" s="5"/>
      <c r="N22" s="5"/>
      <c r="O22" s="5"/>
      <c r="P22" s="5">
        <v>1000000</v>
      </c>
      <c r="Q22" s="1"/>
      <c r="R22" s="1"/>
      <c r="S22" s="1"/>
      <c r="T22" s="1" t="s">
        <v>230</v>
      </c>
      <c r="U22" s="1" t="s">
        <v>230</v>
      </c>
      <c r="V22" s="1" t="s">
        <v>230</v>
      </c>
      <c r="W22" s="1" t="s">
        <v>230</v>
      </c>
      <c r="X22" s="1" t="s">
        <v>230</v>
      </c>
      <c r="Y22" s="1" t="s">
        <v>230</v>
      </c>
      <c r="Z22" s="1" t="s">
        <v>230</v>
      </c>
      <c r="AA22" s="1" t="s">
        <v>230</v>
      </c>
      <c r="AB22" s="1"/>
      <c r="AC22" s="1">
        <f t="shared" si="0"/>
        <v>8</v>
      </c>
      <c r="AD22" s="1">
        <v>60</v>
      </c>
      <c r="AE22" s="1">
        <v>80</v>
      </c>
      <c r="AF22" s="1">
        <v>180</v>
      </c>
      <c r="AG22" s="31"/>
      <c r="AH22" s="31"/>
      <c r="AI22" s="32">
        <f t="shared" si="1"/>
        <v>13.315555555555557</v>
      </c>
      <c r="AJ22" s="1"/>
    </row>
    <row r="23" spans="1:36" ht="63.75" x14ac:dyDescent="0.2">
      <c r="A23" s="127"/>
      <c r="B23" s="127"/>
      <c r="C23" s="127"/>
      <c r="D23" s="1" t="s">
        <v>83</v>
      </c>
      <c r="E23" s="1" t="s">
        <v>97</v>
      </c>
      <c r="F23" s="1" t="s">
        <v>90</v>
      </c>
      <c r="G23" s="1">
        <v>13</v>
      </c>
      <c r="H23" s="1" t="s">
        <v>378</v>
      </c>
      <c r="I23" s="1" t="s">
        <v>248</v>
      </c>
      <c r="J23" s="1" t="s">
        <v>288</v>
      </c>
      <c r="K23" s="1" t="s">
        <v>385</v>
      </c>
      <c r="L23" s="5">
        <v>20000000</v>
      </c>
      <c r="M23" s="5"/>
      <c r="N23" s="5"/>
      <c r="O23" s="5"/>
      <c r="P23" s="5">
        <v>20000000</v>
      </c>
      <c r="Q23" s="1"/>
      <c r="R23" s="1"/>
      <c r="S23" s="1"/>
      <c r="T23" s="1" t="s">
        <v>230</v>
      </c>
      <c r="U23" s="1" t="s">
        <v>230</v>
      </c>
      <c r="V23" s="1" t="s">
        <v>230</v>
      </c>
      <c r="W23" s="1" t="s">
        <v>230</v>
      </c>
      <c r="X23" s="1" t="s">
        <v>230</v>
      </c>
      <c r="Y23" s="1" t="s">
        <v>230</v>
      </c>
      <c r="Z23" s="1" t="s">
        <v>230</v>
      </c>
      <c r="AA23" s="1" t="s">
        <v>230</v>
      </c>
      <c r="AB23" s="1" t="s">
        <v>230</v>
      </c>
      <c r="AC23" s="1">
        <f t="shared" si="0"/>
        <v>9</v>
      </c>
      <c r="AD23" s="1">
        <v>60</v>
      </c>
      <c r="AE23" s="1">
        <v>80</v>
      </c>
      <c r="AF23" s="1">
        <v>180</v>
      </c>
      <c r="AG23" s="31"/>
      <c r="AH23" s="31"/>
      <c r="AI23" s="32">
        <f t="shared" si="1"/>
        <v>14.98</v>
      </c>
      <c r="AJ23" s="1"/>
    </row>
    <row r="24" spans="1:36" ht="51" x14ac:dyDescent="0.2">
      <c r="A24" s="127"/>
      <c r="B24" s="127"/>
      <c r="C24" s="127"/>
      <c r="D24" s="1" t="s">
        <v>84</v>
      </c>
      <c r="E24" s="1" t="s">
        <v>97</v>
      </c>
      <c r="F24" s="1" t="s">
        <v>90</v>
      </c>
      <c r="G24" s="1">
        <v>14</v>
      </c>
      <c r="H24" s="1" t="s">
        <v>379</v>
      </c>
      <c r="I24" s="1" t="s">
        <v>248</v>
      </c>
      <c r="J24" s="1" t="s">
        <v>288</v>
      </c>
      <c r="K24" s="1" t="s">
        <v>390</v>
      </c>
      <c r="L24" s="5">
        <v>65000000</v>
      </c>
      <c r="M24" s="5"/>
      <c r="N24" s="5"/>
      <c r="O24" s="5"/>
      <c r="P24" s="5">
        <v>65000000</v>
      </c>
      <c r="Q24" s="1" t="s">
        <v>230</v>
      </c>
      <c r="R24" s="1" t="s">
        <v>230</v>
      </c>
      <c r="S24" s="1" t="s">
        <v>230</v>
      </c>
      <c r="T24" s="1" t="s">
        <v>230</v>
      </c>
      <c r="U24" s="1" t="s">
        <v>230</v>
      </c>
      <c r="V24" s="1" t="s">
        <v>230</v>
      </c>
      <c r="W24" s="1" t="s">
        <v>230</v>
      </c>
      <c r="X24" s="1" t="s">
        <v>230</v>
      </c>
      <c r="Y24" s="1" t="s">
        <v>230</v>
      </c>
      <c r="Z24" s="1" t="s">
        <v>230</v>
      </c>
      <c r="AA24" s="1" t="s">
        <v>230</v>
      </c>
      <c r="AB24" s="1" t="s">
        <v>230</v>
      </c>
      <c r="AC24" s="1">
        <f t="shared" si="0"/>
        <v>12</v>
      </c>
      <c r="AD24" s="1">
        <v>60</v>
      </c>
      <c r="AE24" s="1">
        <v>80</v>
      </c>
      <c r="AF24" s="1">
        <v>180</v>
      </c>
      <c r="AG24" s="31"/>
      <c r="AH24" s="31"/>
      <c r="AI24" s="32">
        <f t="shared" si="1"/>
        <v>19.973333333333336</v>
      </c>
      <c r="AJ24" s="1"/>
    </row>
    <row r="25" spans="1:36" ht="76.5" x14ac:dyDescent="0.2">
      <c r="A25" s="127"/>
      <c r="B25" s="127"/>
      <c r="C25" s="127"/>
      <c r="D25" s="1" t="s">
        <v>85</v>
      </c>
      <c r="E25" s="1" t="s">
        <v>97</v>
      </c>
      <c r="F25" s="1" t="s">
        <v>90</v>
      </c>
      <c r="G25" s="1">
        <v>15</v>
      </c>
      <c r="H25" s="1" t="s">
        <v>380</v>
      </c>
      <c r="I25" s="1" t="s">
        <v>248</v>
      </c>
      <c r="J25" s="1" t="s">
        <v>288</v>
      </c>
      <c r="K25" s="1" t="s">
        <v>391</v>
      </c>
      <c r="L25" s="5">
        <v>4000000</v>
      </c>
      <c r="M25" s="5"/>
      <c r="N25" s="5"/>
      <c r="O25" s="5"/>
      <c r="P25" s="5">
        <v>4000000</v>
      </c>
      <c r="Q25" s="1"/>
      <c r="R25" s="1"/>
      <c r="S25" s="1" t="s">
        <v>230</v>
      </c>
      <c r="T25" s="1"/>
      <c r="U25" s="1"/>
      <c r="V25" s="1"/>
      <c r="W25" s="1"/>
      <c r="X25" s="1"/>
      <c r="Y25" s="1" t="s">
        <v>230</v>
      </c>
      <c r="Z25" s="1"/>
      <c r="AA25" s="1"/>
      <c r="AB25" s="1"/>
      <c r="AC25" s="1">
        <f t="shared" si="0"/>
        <v>2</v>
      </c>
      <c r="AD25" s="1">
        <v>60</v>
      </c>
      <c r="AE25" s="1">
        <v>80</v>
      </c>
      <c r="AF25" s="1">
        <v>180</v>
      </c>
      <c r="AG25" s="31"/>
      <c r="AH25" s="31"/>
      <c r="AI25" s="32">
        <f t="shared" si="1"/>
        <v>3.3288888888888892</v>
      </c>
      <c r="AJ25" s="1"/>
    </row>
    <row r="26" spans="1:36" ht="178.5" x14ac:dyDescent="0.2">
      <c r="A26" s="127"/>
      <c r="B26" s="127"/>
      <c r="C26" s="127"/>
      <c r="D26" s="1" t="s">
        <v>86</v>
      </c>
      <c r="E26" s="1" t="s">
        <v>97</v>
      </c>
      <c r="F26" s="1" t="s">
        <v>90</v>
      </c>
      <c r="G26" s="1">
        <v>16</v>
      </c>
      <c r="H26" s="1" t="s">
        <v>383</v>
      </c>
      <c r="I26" s="1" t="s">
        <v>248</v>
      </c>
      <c r="J26" s="1" t="s">
        <v>288</v>
      </c>
      <c r="K26" s="1" t="s">
        <v>392</v>
      </c>
      <c r="L26" s="5">
        <v>165000000</v>
      </c>
      <c r="M26" s="5"/>
      <c r="N26" s="5"/>
      <c r="O26" s="5"/>
      <c r="P26" s="5">
        <v>165000000</v>
      </c>
      <c r="Q26" s="1" t="s">
        <v>230</v>
      </c>
      <c r="R26" s="1" t="s">
        <v>230</v>
      </c>
      <c r="S26" s="1" t="s">
        <v>230</v>
      </c>
      <c r="T26" s="1" t="s">
        <v>230</v>
      </c>
      <c r="U26" s="1" t="s">
        <v>230</v>
      </c>
      <c r="V26" s="1" t="s">
        <v>230</v>
      </c>
      <c r="W26" s="1" t="s">
        <v>230</v>
      </c>
      <c r="X26" s="1" t="s">
        <v>230</v>
      </c>
      <c r="Y26" s="1" t="s">
        <v>230</v>
      </c>
      <c r="Z26" s="1" t="s">
        <v>230</v>
      </c>
      <c r="AA26" s="1" t="s">
        <v>230</v>
      </c>
      <c r="AB26" s="1" t="s">
        <v>230</v>
      </c>
      <c r="AC26" s="1">
        <f t="shared" si="0"/>
        <v>12</v>
      </c>
      <c r="AD26" s="1">
        <v>60</v>
      </c>
      <c r="AE26" s="1">
        <v>80</v>
      </c>
      <c r="AF26" s="1">
        <v>180</v>
      </c>
      <c r="AG26" s="31"/>
      <c r="AH26" s="31"/>
      <c r="AI26" s="32">
        <f t="shared" si="1"/>
        <v>19.973333333333336</v>
      </c>
      <c r="AJ26" s="1"/>
    </row>
    <row r="27" spans="1:36" ht="51" x14ac:dyDescent="0.2">
      <c r="A27" s="127"/>
      <c r="B27" s="127"/>
      <c r="C27" s="127"/>
      <c r="D27" s="1" t="s">
        <v>87</v>
      </c>
      <c r="E27" s="1" t="s">
        <v>97</v>
      </c>
      <c r="F27" s="1" t="s">
        <v>90</v>
      </c>
      <c r="G27" s="1">
        <v>17</v>
      </c>
      <c r="H27" s="1" t="s">
        <v>381</v>
      </c>
      <c r="I27" s="1" t="s">
        <v>248</v>
      </c>
      <c r="J27" s="1" t="s">
        <v>288</v>
      </c>
      <c r="K27" s="1" t="s">
        <v>385</v>
      </c>
      <c r="L27" s="5">
        <v>1000000</v>
      </c>
      <c r="M27" s="5"/>
      <c r="N27" s="5"/>
      <c r="O27" s="5"/>
      <c r="P27" s="5">
        <v>1000000</v>
      </c>
      <c r="Q27" s="1"/>
      <c r="R27" s="1"/>
      <c r="S27" s="1"/>
      <c r="T27" s="1"/>
      <c r="U27" s="1"/>
      <c r="V27" s="1"/>
      <c r="W27" s="1"/>
      <c r="X27" s="1"/>
      <c r="Y27" s="1" t="s">
        <v>230</v>
      </c>
      <c r="Z27" s="1" t="s">
        <v>230</v>
      </c>
      <c r="AA27" s="1" t="s">
        <v>230</v>
      </c>
      <c r="AB27" s="1"/>
      <c r="AC27" s="1">
        <f t="shared" si="0"/>
        <v>3</v>
      </c>
      <c r="AD27" s="1">
        <v>60</v>
      </c>
      <c r="AE27" s="1">
        <v>80</v>
      </c>
      <c r="AF27" s="1">
        <v>180</v>
      </c>
      <c r="AG27" s="31"/>
      <c r="AH27" s="31"/>
      <c r="AI27" s="32">
        <f t="shared" si="1"/>
        <v>4.9933333333333341</v>
      </c>
      <c r="AJ27" s="1"/>
    </row>
    <row r="28" spans="1:36" ht="102" x14ac:dyDescent="0.2">
      <c r="A28" s="127"/>
      <c r="B28" s="127"/>
      <c r="C28" s="127"/>
      <c r="D28" s="1" t="s">
        <v>88</v>
      </c>
      <c r="E28" s="1" t="s">
        <v>97</v>
      </c>
      <c r="F28" s="1" t="s">
        <v>90</v>
      </c>
      <c r="G28" s="1">
        <v>18</v>
      </c>
      <c r="H28" s="1" t="s">
        <v>382</v>
      </c>
      <c r="I28" s="1" t="s">
        <v>248</v>
      </c>
      <c r="J28" s="1" t="s">
        <v>288</v>
      </c>
      <c r="K28" s="1" t="s">
        <v>385</v>
      </c>
      <c r="L28" s="5">
        <v>1000000</v>
      </c>
      <c r="M28" s="5"/>
      <c r="N28" s="5"/>
      <c r="O28" s="5"/>
      <c r="P28" s="5">
        <v>1000000</v>
      </c>
      <c r="Q28" s="1"/>
      <c r="R28" s="1"/>
      <c r="S28" s="1"/>
      <c r="T28" s="1"/>
      <c r="U28" s="1"/>
      <c r="V28" s="1" t="s">
        <v>230</v>
      </c>
      <c r="W28" s="1" t="s">
        <v>230</v>
      </c>
      <c r="X28" s="1"/>
      <c r="Y28" s="1"/>
      <c r="Z28" s="1"/>
      <c r="AA28" s="1"/>
      <c r="AB28" s="1"/>
      <c r="AC28" s="1">
        <f t="shared" si="0"/>
        <v>2</v>
      </c>
      <c r="AD28" s="1">
        <v>60</v>
      </c>
      <c r="AE28" s="1">
        <v>80</v>
      </c>
      <c r="AF28" s="1">
        <v>180</v>
      </c>
      <c r="AG28" s="31"/>
      <c r="AH28" s="31"/>
      <c r="AI28" s="32">
        <f t="shared" si="1"/>
        <v>3.3288888888888892</v>
      </c>
      <c r="AJ28" s="1"/>
    </row>
    <row r="29" spans="1:36" s="72" customFormat="1" ht="63.75" customHeight="1" x14ac:dyDescent="0.2">
      <c r="A29" s="93" t="s">
        <v>91</v>
      </c>
      <c r="B29" s="93" t="s">
        <v>359</v>
      </c>
      <c r="C29" s="93" t="s">
        <v>92</v>
      </c>
      <c r="D29" s="93" t="s">
        <v>360</v>
      </c>
      <c r="E29" s="65" t="s">
        <v>97</v>
      </c>
      <c r="F29" s="65" t="s">
        <v>90</v>
      </c>
      <c r="G29" s="65">
        <v>24</v>
      </c>
      <c r="H29" s="65" t="s">
        <v>384</v>
      </c>
      <c r="I29" s="65" t="s">
        <v>248</v>
      </c>
      <c r="J29" s="65" t="s">
        <v>288</v>
      </c>
      <c r="K29" s="65" t="s">
        <v>289</v>
      </c>
      <c r="L29" s="66"/>
      <c r="M29" s="68">
        <v>1000000</v>
      </c>
      <c r="N29" s="67"/>
      <c r="O29" s="68"/>
      <c r="P29" s="68">
        <v>1000000</v>
      </c>
      <c r="Q29" s="65"/>
      <c r="R29" s="65" t="s">
        <v>228</v>
      </c>
      <c r="S29" s="65" t="s">
        <v>228</v>
      </c>
      <c r="T29" s="65" t="s">
        <v>228</v>
      </c>
      <c r="U29" s="65" t="s">
        <v>228</v>
      </c>
      <c r="V29" s="65" t="s">
        <v>228</v>
      </c>
      <c r="W29" s="65" t="s">
        <v>228</v>
      </c>
      <c r="X29" s="65" t="s">
        <v>228</v>
      </c>
      <c r="Y29" s="65" t="s">
        <v>228</v>
      </c>
      <c r="Z29" s="65" t="s">
        <v>228</v>
      </c>
      <c r="AA29" s="65" t="s">
        <v>228</v>
      </c>
      <c r="AB29" s="65"/>
      <c r="AC29" s="65">
        <f>COUNTA(Q29:AB29)</f>
        <v>10</v>
      </c>
      <c r="AD29" s="69">
        <v>40</v>
      </c>
      <c r="AE29" s="69">
        <v>40</v>
      </c>
      <c r="AF29" s="69">
        <v>60</v>
      </c>
      <c r="AG29" s="70"/>
      <c r="AH29" s="70"/>
      <c r="AI29" s="71">
        <f>(((((AD29)+4*(AE29)+(AF29))/6)*1.07)*AC29)/60</f>
        <v>7.7277777777777787</v>
      </c>
      <c r="AJ29" s="65"/>
    </row>
    <row r="30" spans="1:36" s="72" customFormat="1" ht="51" x14ac:dyDescent="0.2">
      <c r="A30" s="96"/>
      <c r="B30" s="96"/>
      <c r="C30" s="96"/>
      <c r="D30" s="94"/>
      <c r="E30" s="65" t="s">
        <v>97</v>
      </c>
      <c r="F30" s="65" t="s">
        <v>90</v>
      </c>
      <c r="G30" s="65">
        <v>25</v>
      </c>
      <c r="H30" s="65" t="s">
        <v>290</v>
      </c>
      <c r="I30" s="65" t="s">
        <v>291</v>
      </c>
      <c r="J30" s="65" t="s">
        <v>288</v>
      </c>
      <c r="K30" s="65" t="s">
        <v>289</v>
      </c>
      <c r="L30" s="66"/>
      <c r="M30" s="68">
        <v>5000000</v>
      </c>
      <c r="N30" s="67"/>
      <c r="O30" s="68"/>
      <c r="P30" s="68">
        <v>5000000</v>
      </c>
      <c r="Q30" s="65"/>
      <c r="R30" s="65"/>
      <c r="S30" s="65"/>
      <c r="T30" s="65"/>
      <c r="U30" s="65"/>
      <c r="V30" s="65" t="s">
        <v>228</v>
      </c>
      <c r="W30" s="65" t="s">
        <v>228</v>
      </c>
      <c r="X30" s="65" t="s">
        <v>228</v>
      </c>
      <c r="Y30" s="65" t="s">
        <v>228</v>
      </c>
      <c r="Z30" s="65" t="s">
        <v>228</v>
      </c>
      <c r="AA30" s="65" t="s">
        <v>228</v>
      </c>
      <c r="AB30" s="65"/>
      <c r="AC30" s="65">
        <f t="shared" ref="AC30:AC40" si="2">COUNTA(Q30:AB30)</f>
        <v>6</v>
      </c>
      <c r="AD30" s="69">
        <v>40</v>
      </c>
      <c r="AE30" s="69">
        <v>40</v>
      </c>
      <c r="AF30" s="69">
        <v>60</v>
      </c>
      <c r="AG30" s="70"/>
      <c r="AH30" s="70"/>
      <c r="AI30" s="71">
        <f t="shared" ref="AI30:AI40" si="3">(((((AD30)+4*(AE30)+(AF30))/6)*1.07)*AC30)/60</f>
        <v>4.6366666666666676</v>
      </c>
      <c r="AJ30" s="65"/>
    </row>
    <row r="31" spans="1:36" s="72" customFormat="1" ht="25.5" x14ac:dyDescent="0.2">
      <c r="A31" s="96"/>
      <c r="B31" s="96"/>
      <c r="C31" s="96"/>
      <c r="D31" s="65" t="s">
        <v>93</v>
      </c>
      <c r="E31" s="65" t="s">
        <v>97</v>
      </c>
      <c r="F31" s="65" t="s">
        <v>90</v>
      </c>
      <c r="G31" s="65">
        <v>26</v>
      </c>
      <c r="H31" s="65" t="s">
        <v>292</v>
      </c>
      <c r="I31" s="65" t="s">
        <v>293</v>
      </c>
      <c r="J31" s="65" t="s">
        <v>288</v>
      </c>
      <c r="K31" s="65" t="s">
        <v>294</v>
      </c>
      <c r="L31" s="66"/>
      <c r="M31" s="68">
        <v>5000000</v>
      </c>
      <c r="N31" s="67"/>
      <c r="O31" s="68"/>
      <c r="P31" s="68">
        <v>5000000</v>
      </c>
      <c r="Q31" s="65"/>
      <c r="R31" s="65"/>
      <c r="S31" s="65"/>
      <c r="T31" s="65"/>
      <c r="U31" s="65"/>
      <c r="V31" s="65"/>
      <c r="W31" s="65" t="s">
        <v>230</v>
      </c>
      <c r="X31" s="65"/>
      <c r="Y31" s="65"/>
      <c r="Z31" s="65"/>
      <c r="AA31" s="65"/>
      <c r="AB31" s="65"/>
      <c r="AC31" s="65">
        <f t="shared" si="2"/>
        <v>1</v>
      </c>
      <c r="AD31" s="69">
        <v>40</v>
      </c>
      <c r="AE31" s="69">
        <v>40</v>
      </c>
      <c r="AF31" s="69">
        <v>60</v>
      </c>
      <c r="AG31" s="70"/>
      <c r="AH31" s="70"/>
      <c r="AI31" s="71">
        <f t="shared" si="3"/>
        <v>0.7727777777777779</v>
      </c>
      <c r="AJ31" s="65"/>
    </row>
    <row r="32" spans="1:36" s="72" customFormat="1" ht="38.25" customHeight="1" x14ac:dyDescent="0.2">
      <c r="A32" s="96"/>
      <c r="B32" s="96"/>
      <c r="C32" s="96"/>
      <c r="D32" s="93" t="s">
        <v>94</v>
      </c>
      <c r="E32" s="93" t="s">
        <v>97</v>
      </c>
      <c r="F32" s="93" t="s">
        <v>90</v>
      </c>
      <c r="G32" s="93">
        <v>27</v>
      </c>
      <c r="H32" s="65" t="s">
        <v>295</v>
      </c>
      <c r="I32" s="65" t="s">
        <v>296</v>
      </c>
      <c r="J32" s="93" t="s">
        <v>297</v>
      </c>
      <c r="K32" s="93" t="s">
        <v>294</v>
      </c>
      <c r="L32" s="66"/>
      <c r="M32" s="83">
        <v>11278544</v>
      </c>
      <c r="N32" s="67"/>
      <c r="O32" s="68"/>
      <c r="P32" s="83">
        <v>11278544</v>
      </c>
      <c r="Q32" s="65"/>
      <c r="R32" s="65" t="s">
        <v>230</v>
      </c>
      <c r="S32" s="65"/>
      <c r="T32" s="65" t="s">
        <v>230</v>
      </c>
      <c r="U32" s="65"/>
      <c r="V32" s="65" t="s">
        <v>230</v>
      </c>
      <c r="W32" s="65"/>
      <c r="X32" s="65" t="s">
        <v>230</v>
      </c>
      <c r="Y32" s="65"/>
      <c r="Z32" s="65" t="s">
        <v>230</v>
      </c>
      <c r="AA32" s="65"/>
      <c r="AB32" s="65"/>
      <c r="AC32" s="65">
        <f t="shared" si="2"/>
        <v>5</v>
      </c>
      <c r="AD32" s="69">
        <v>40</v>
      </c>
      <c r="AE32" s="69">
        <v>40</v>
      </c>
      <c r="AF32" s="69">
        <v>60</v>
      </c>
      <c r="AG32" s="70"/>
      <c r="AH32" s="70"/>
      <c r="AI32" s="71">
        <f>(((((AD32)+4*(AE32)+(AF32))/6)*1.07)*AC32)/60</f>
        <v>3.8638888888888894</v>
      </c>
      <c r="AJ32" s="65"/>
    </row>
    <row r="33" spans="1:36" s="72" customFormat="1" ht="38.25" x14ac:dyDescent="0.2">
      <c r="A33" s="96"/>
      <c r="B33" s="96"/>
      <c r="C33" s="96"/>
      <c r="D33" s="94"/>
      <c r="E33" s="94"/>
      <c r="F33" s="94"/>
      <c r="G33" s="94"/>
      <c r="H33" s="65" t="s">
        <v>298</v>
      </c>
      <c r="I33" s="65" t="s">
        <v>299</v>
      </c>
      <c r="J33" s="94"/>
      <c r="K33" s="94"/>
      <c r="L33" s="66"/>
      <c r="M33" s="83">
        <v>10000000</v>
      </c>
      <c r="N33" s="67"/>
      <c r="O33" s="68"/>
      <c r="P33" s="83">
        <v>10000000</v>
      </c>
      <c r="Q33" s="65"/>
      <c r="R33" s="65"/>
      <c r="S33" s="65" t="s">
        <v>230</v>
      </c>
      <c r="T33" s="65"/>
      <c r="U33" s="65"/>
      <c r="V33" s="65"/>
      <c r="W33" s="65"/>
      <c r="X33" s="65"/>
      <c r="Y33" s="65" t="s">
        <v>230</v>
      </c>
      <c r="Z33" s="65"/>
      <c r="AA33" s="65"/>
      <c r="AB33" s="65"/>
      <c r="AC33" s="65">
        <f t="shared" si="2"/>
        <v>2</v>
      </c>
      <c r="AD33" s="69">
        <v>40</v>
      </c>
      <c r="AE33" s="69">
        <v>40</v>
      </c>
      <c r="AF33" s="69">
        <v>60</v>
      </c>
      <c r="AG33" s="70"/>
      <c r="AH33" s="70"/>
      <c r="AI33" s="71">
        <f>(((((AD33)+4*(AE33)+(AF33))/6)*1.07)*AC33)/60</f>
        <v>1.5455555555555558</v>
      </c>
      <c r="AJ33" s="65"/>
    </row>
    <row r="34" spans="1:36" s="72" customFormat="1" ht="66" customHeight="1" x14ac:dyDescent="0.2">
      <c r="A34" s="96"/>
      <c r="B34" s="96"/>
      <c r="C34" s="96"/>
      <c r="D34" s="93" t="s">
        <v>361</v>
      </c>
      <c r="E34" s="93" t="s">
        <v>97</v>
      </c>
      <c r="F34" s="93" t="s">
        <v>90</v>
      </c>
      <c r="G34" s="93">
        <v>28</v>
      </c>
      <c r="H34" s="65" t="s">
        <v>300</v>
      </c>
      <c r="I34" s="65" t="s">
        <v>301</v>
      </c>
      <c r="J34" s="93" t="s">
        <v>302</v>
      </c>
      <c r="K34" s="93" t="s">
        <v>289</v>
      </c>
      <c r="L34" s="66"/>
      <c r="M34" s="68">
        <v>10000000</v>
      </c>
      <c r="N34" s="67"/>
      <c r="O34" s="68"/>
      <c r="P34" s="68">
        <v>10000000</v>
      </c>
      <c r="Q34" s="65"/>
      <c r="R34" s="65" t="s">
        <v>228</v>
      </c>
      <c r="S34" s="65" t="s">
        <v>228</v>
      </c>
      <c r="T34" s="65" t="s">
        <v>228</v>
      </c>
      <c r="U34" s="65" t="s">
        <v>228</v>
      </c>
      <c r="V34" s="65" t="s">
        <v>228</v>
      </c>
      <c r="W34" s="65" t="s">
        <v>228</v>
      </c>
      <c r="X34" s="65" t="s">
        <v>228</v>
      </c>
      <c r="Y34" s="65" t="s">
        <v>228</v>
      </c>
      <c r="Z34" s="65" t="s">
        <v>228</v>
      </c>
      <c r="AA34" s="65" t="s">
        <v>228</v>
      </c>
      <c r="AB34" s="65"/>
      <c r="AC34" s="65">
        <f t="shared" si="2"/>
        <v>10</v>
      </c>
      <c r="AD34" s="69">
        <v>40</v>
      </c>
      <c r="AE34" s="69">
        <v>40</v>
      </c>
      <c r="AF34" s="69">
        <v>60</v>
      </c>
      <c r="AG34" s="70"/>
      <c r="AH34" s="70"/>
      <c r="AI34" s="71">
        <f>(((((AD34)+4*(AE34)+(AF34))/6)*1.07)*AC34)/60</f>
        <v>7.7277777777777787</v>
      </c>
      <c r="AJ34" s="65"/>
    </row>
    <row r="35" spans="1:36" s="72" customFormat="1" ht="66" customHeight="1" x14ac:dyDescent="0.2">
      <c r="A35" s="96"/>
      <c r="B35" s="96"/>
      <c r="C35" s="96"/>
      <c r="D35" s="94"/>
      <c r="E35" s="94"/>
      <c r="F35" s="94"/>
      <c r="G35" s="94"/>
      <c r="H35" s="65" t="s">
        <v>303</v>
      </c>
      <c r="I35" s="65" t="s">
        <v>301</v>
      </c>
      <c r="J35" s="94"/>
      <c r="K35" s="94"/>
      <c r="L35" s="66"/>
      <c r="M35" s="68">
        <v>10000000</v>
      </c>
      <c r="N35" s="67"/>
      <c r="O35" s="68"/>
      <c r="P35" s="68">
        <v>10000000</v>
      </c>
      <c r="Q35" s="65"/>
      <c r="R35" s="65" t="s">
        <v>228</v>
      </c>
      <c r="S35" s="65" t="s">
        <v>228</v>
      </c>
      <c r="T35" s="65" t="s">
        <v>228</v>
      </c>
      <c r="U35" s="65" t="s">
        <v>228</v>
      </c>
      <c r="V35" s="65" t="s">
        <v>228</v>
      </c>
      <c r="W35" s="65" t="s">
        <v>228</v>
      </c>
      <c r="X35" s="65" t="s">
        <v>228</v>
      </c>
      <c r="Y35" s="65" t="s">
        <v>228</v>
      </c>
      <c r="Z35" s="65" t="s">
        <v>228</v>
      </c>
      <c r="AA35" s="65" t="s">
        <v>228</v>
      </c>
      <c r="AB35" s="65"/>
      <c r="AC35" s="65">
        <f t="shared" si="2"/>
        <v>10</v>
      </c>
      <c r="AD35" s="69">
        <v>40</v>
      </c>
      <c r="AE35" s="69">
        <v>40</v>
      </c>
      <c r="AF35" s="69">
        <v>60</v>
      </c>
      <c r="AG35" s="70"/>
      <c r="AH35" s="70"/>
      <c r="AI35" s="71">
        <f>(((((AD35)+4*(AE35)+(AF35))/6)*1.07)*AC35)/60</f>
        <v>7.7277777777777787</v>
      </c>
      <c r="AJ35" s="65"/>
    </row>
    <row r="36" spans="1:36" s="72" customFormat="1" ht="51" customHeight="1" x14ac:dyDescent="0.2">
      <c r="A36" s="96"/>
      <c r="B36" s="96"/>
      <c r="C36" s="96"/>
      <c r="D36" s="65" t="s">
        <v>362</v>
      </c>
      <c r="E36" s="65" t="s">
        <v>97</v>
      </c>
      <c r="F36" s="65" t="s">
        <v>90</v>
      </c>
      <c r="G36" s="65">
        <v>29</v>
      </c>
      <c r="H36" s="65" t="s">
        <v>304</v>
      </c>
      <c r="I36" s="65" t="s">
        <v>305</v>
      </c>
      <c r="J36" s="65" t="s">
        <v>306</v>
      </c>
      <c r="K36" s="65" t="s">
        <v>289</v>
      </c>
      <c r="L36" s="66"/>
      <c r="M36" s="68">
        <v>2100000</v>
      </c>
      <c r="N36" s="67"/>
      <c r="O36" s="68"/>
      <c r="P36" s="68">
        <v>2100000</v>
      </c>
      <c r="Q36" s="65"/>
      <c r="R36" s="65" t="s">
        <v>228</v>
      </c>
      <c r="S36" s="65" t="s">
        <v>228</v>
      </c>
      <c r="T36" s="65" t="s">
        <v>228</v>
      </c>
      <c r="U36" s="65" t="s">
        <v>228</v>
      </c>
      <c r="V36" s="65" t="s">
        <v>228</v>
      </c>
      <c r="W36" s="65" t="s">
        <v>228</v>
      </c>
      <c r="X36" s="65" t="s">
        <v>228</v>
      </c>
      <c r="Y36" s="65" t="s">
        <v>228</v>
      </c>
      <c r="Z36" s="65" t="s">
        <v>228</v>
      </c>
      <c r="AA36" s="65" t="s">
        <v>228</v>
      </c>
      <c r="AB36" s="65"/>
      <c r="AC36" s="65">
        <f t="shared" si="2"/>
        <v>10</v>
      </c>
      <c r="AD36" s="69">
        <v>40</v>
      </c>
      <c r="AE36" s="69">
        <v>40</v>
      </c>
      <c r="AF36" s="69">
        <v>60</v>
      </c>
      <c r="AG36" s="70"/>
      <c r="AH36" s="70"/>
      <c r="AI36" s="71">
        <f t="shared" si="3"/>
        <v>7.7277777777777787</v>
      </c>
      <c r="AJ36" s="65"/>
    </row>
    <row r="37" spans="1:36" s="72" customFormat="1" ht="51" customHeight="1" thickBot="1" x14ac:dyDescent="0.25">
      <c r="A37" s="94"/>
      <c r="B37" s="96"/>
      <c r="C37" s="94"/>
      <c r="D37" s="65" t="s">
        <v>363</v>
      </c>
      <c r="E37" s="65" t="s">
        <v>97</v>
      </c>
      <c r="F37" s="65" t="s">
        <v>90</v>
      </c>
      <c r="G37" s="65"/>
      <c r="H37" s="82" t="s">
        <v>364</v>
      </c>
      <c r="I37" s="65" t="s">
        <v>305</v>
      </c>
      <c r="J37" s="65" t="s">
        <v>306</v>
      </c>
      <c r="K37" s="65" t="s">
        <v>289</v>
      </c>
      <c r="L37" s="66"/>
      <c r="M37" s="68">
        <v>2100000</v>
      </c>
      <c r="N37" s="67"/>
      <c r="O37" s="68"/>
      <c r="P37" s="68">
        <v>2100000</v>
      </c>
      <c r="Q37" s="65"/>
      <c r="R37" s="65" t="s">
        <v>228</v>
      </c>
      <c r="S37" s="65" t="s">
        <v>228</v>
      </c>
      <c r="T37" s="65" t="s">
        <v>228</v>
      </c>
      <c r="U37" s="65" t="s">
        <v>228</v>
      </c>
      <c r="V37" s="65" t="s">
        <v>228</v>
      </c>
      <c r="W37" s="65" t="s">
        <v>228</v>
      </c>
      <c r="X37" s="65" t="s">
        <v>228</v>
      </c>
      <c r="Y37" s="65" t="s">
        <v>228</v>
      </c>
      <c r="Z37" s="65" t="s">
        <v>228</v>
      </c>
      <c r="AA37" s="65" t="s">
        <v>228</v>
      </c>
      <c r="AB37" s="65"/>
      <c r="AC37" s="65">
        <f t="shared" si="2"/>
        <v>10</v>
      </c>
      <c r="AD37" s="69">
        <v>40</v>
      </c>
      <c r="AE37" s="69">
        <v>40</v>
      </c>
      <c r="AF37" s="69">
        <v>60</v>
      </c>
      <c r="AG37" s="70"/>
      <c r="AH37" s="70"/>
      <c r="AI37" s="71">
        <f t="shared" si="3"/>
        <v>7.7277777777777787</v>
      </c>
      <c r="AJ37" s="65"/>
    </row>
    <row r="38" spans="1:36" s="72" customFormat="1" ht="38.25" customHeight="1" thickBot="1" x14ac:dyDescent="0.25">
      <c r="A38" s="93" t="s">
        <v>95</v>
      </c>
      <c r="B38" s="96"/>
      <c r="C38" s="93" t="s">
        <v>96</v>
      </c>
      <c r="D38" s="65" t="s">
        <v>307</v>
      </c>
      <c r="E38" s="65" t="s">
        <v>97</v>
      </c>
      <c r="F38" s="65" t="s">
        <v>90</v>
      </c>
      <c r="G38" s="65">
        <v>30</v>
      </c>
      <c r="H38" s="73" t="s">
        <v>307</v>
      </c>
      <c r="I38" s="65" t="s">
        <v>308</v>
      </c>
      <c r="J38" s="65" t="s">
        <v>309</v>
      </c>
      <c r="K38" s="65" t="s">
        <v>289</v>
      </c>
      <c r="L38" s="68"/>
      <c r="M38" s="68">
        <v>4200000</v>
      </c>
      <c r="N38" s="68"/>
      <c r="O38" s="68"/>
      <c r="P38" s="68">
        <v>4200000</v>
      </c>
      <c r="Q38" s="65"/>
      <c r="R38" s="65" t="s">
        <v>228</v>
      </c>
      <c r="S38" s="65" t="s">
        <v>228</v>
      </c>
      <c r="T38" s="65" t="s">
        <v>228</v>
      </c>
      <c r="U38" s="65" t="s">
        <v>228</v>
      </c>
      <c r="V38" s="65" t="s">
        <v>228</v>
      </c>
      <c r="W38" s="65" t="s">
        <v>228</v>
      </c>
      <c r="X38" s="65" t="s">
        <v>228</v>
      </c>
      <c r="Y38" s="65" t="s">
        <v>228</v>
      </c>
      <c r="Z38" s="65" t="s">
        <v>228</v>
      </c>
      <c r="AA38" s="65" t="s">
        <v>228</v>
      </c>
      <c r="AB38" s="65"/>
      <c r="AC38" s="65">
        <f t="shared" si="2"/>
        <v>10</v>
      </c>
      <c r="AD38" s="69">
        <v>40</v>
      </c>
      <c r="AE38" s="69">
        <v>40</v>
      </c>
      <c r="AF38" s="69">
        <v>60</v>
      </c>
      <c r="AG38" s="70"/>
      <c r="AH38" s="70"/>
      <c r="AI38" s="71">
        <f t="shared" si="3"/>
        <v>7.7277777777777787</v>
      </c>
      <c r="AJ38" s="65"/>
    </row>
    <row r="39" spans="1:36" s="72" customFormat="1" ht="64.5" thickBot="1" x14ac:dyDescent="0.25">
      <c r="A39" s="96"/>
      <c r="B39" s="96"/>
      <c r="C39" s="96"/>
      <c r="D39" s="93" t="s">
        <v>365</v>
      </c>
      <c r="E39" s="65" t="s">
        <v>97</v>
      </c>
      <c r="F39" s="65" t="s">
        <v>90</v>
      </c>
      <c r="G39" s="65">
        <v>31</v>
      </c>
      <c r="H39" s="74" t="s">
        <v>310</v>
      </c>
      <c r="I39" s="65" t="s">
        <v>311</v>
      </c>
      <c r="J39" s="65" t="s">
        <v>312</v>
      </c>
      <c r="K39" s="65" t="s">
        <v>313</v>
      </c>
      <c r="L39" s="68"/>
      <c r="M39" s="95">
        <v>5500000</v>
      </c>
      <c r="N39" s="68"/>
      <c r="O39" s="68"/>
      <c r="P39" s="95">
        <v>5500000</v>
      </c>
      <c r="Q39" s="65"/>
      <c r="R39" s="65"/>
      <c r="S39" s="65"/>
      <c r="T39" s="65"/>
      <c r="U39" s="65" t="s">
        <v>228</v>
      </c>
      <c r="V39" s="65" t="s">
        <v>228</v>
      </c>
      <c r="W39" s="65" t="s">
        <v>228</v>
      </c>
      <c r="X39" s="65"/>
      <c r="Y39" s="65"/>
      <c r="Z39" s="65"/>
      <c r="AA39" s="65"/>
      <c r="AB39" s="65"/>
      <c r="AC39" s="65">
        <f t="shared" si="2"/>
        <v>3</v>
      </c>
      <c r="AD39" s="69">
        <v>40</v>
      </c>
      <c r="AE39" s="69">
        <v>40</v>
      </c>
      <c r="AF39" s="69">
        <v>60</v>
      </c>
      <c r="AG39" s="70"/>
      <c r="AH39" s="70"/>
      <c r="AI39" s="71">
        <f t="shared" si="3"/>
        <v>2.3183333333333338</v>
      </c>
      <c r="AJ39" s="65"/>
    </row>
    <row r="40" spans="1:36" s="72" customFormat="1" ht="64.5" thickBot="1" x14ac:dyDescent="0.25">
      <c r="A40" s="94"/>
      <c r="B40" s="94"/>
      <c r="C40" s="94"/>
      <c r="D40" s="94"/>
      <c r="E40" s="65" t="s">
        <v>97</v>
      </c>
      <c r="F40" s="65" t="s">
        <v>90</v>
      </c>
      <c r="G40" s="65">
        <v>34</v>
      </c>
      <c r="H40" s="74" t="s">
        <v>314</v>
      </c>
      <c r="I40" s="65" t="s">
        <v>315</v>
      </c>
      <c r="J40" s="65" t="s">
        <v>309</v>
      </c>
      <c r="K40" s="65" t="s">
        <v>316</v>
      </c>
      <c r="L40" s="68"/>
      <c r="M40" s="95"/>
      <c r="N40" s="68"/>
      <c r="O40" s="68"/>
      <c r="P40" s="95"/>
      <c r="Q40" s="65"/>
      <c r="R40" s="65"/>
      <c r="S40" s="65"/>
      <c r="T40" s="65"/>
      <c r="U40" s="65"/>
      <c r="V40" s="65"/>
      <c r="W40" s="65" t="s">
        <v>230</v>
      </c>
      <c r="X40" s="65" t="s">
        <v>230</v>
      </c>
      <c r="Y40" s="65" t="s">
        <v>230</v>
      </c>
      <c r="Z40" s="65"/>
      <c r="AA40" s="65"/>
      <c r="AB40" s="65"/>
      <c r="AC40" s="65">
        <f t="shared" si="2"/>
        <v>3</v>
      </c>
      <c r="AD40" s="69">
        <v>40</v>
      </c>
      <c r="AE40" s="69">
        <v>40</v>
      </c>
      <c r="AF40" s="69">
        <v>60</v>
      </c>
      <c r="AG40" s="70"/>
      <c r="AH40" s="70"/>
      <c r="AI40" s="71">
        <f t="shared" si="3"/>
        <v>2.3183333333333338</v>
      </c>
      <c r="AJ40" s="65"/>
    </row>
    <row r="41" spans="1:36" s="59" customFormat="1" ht="76.5" customHeight="1" x14ac:dyDescent="0.2">
      <c r="A41" s="97" t="s">
        <v>99</v>
      </c>
      <c r="B41" s="97" t="s">
        <v>367</v>
      </c>
      <c r="C41" s="97" t="s">
        <v>98</v>
      </c>
      <c r="D41" s="97" t="s">
        <v>100</v>
      </c>
      <c r="E41" s="97" t="s">
        <v>97</v>
      </c>
      <c r="F41" s="97" t="s">
        <v>90</v>
      </c>
      <c r="G41" s="55">
        <v>45</v>
      </c>
      <c r="H41" s="55" t="s">
        <v>254</v>
      </c>
      <c r="I41" s="55" t="s">
        <v>255</v>
      </c>
      <c r="J41" s="55" t="s">
        <v>256</v>
      </c>
      <c r="K41" s="97" t="s">
        <v>257</v>
      </c>
      <c r="L41" s="56">
        <v>3000000</v>
      </c>
      <c r="M41" s="56"/>
      <c r="N41" s="56"/>
      <c r="O41" s="56"/>
      <c r="P41" s="100">
        <v>17400000</v>
      </c>
      <c r="Q41" s="55"/>
      <c r="R41" s="55"/>
      <c r="S41" s="55" t="s">
        <v>228</v>
      </c>
      <c r="T41" s="55" t="s">
        <v>228</v>
      </c>
      <c r="U41" s="55" t="s">
        <v>228</v>
      </c>
      <c r="V41" s="55" t="s">
        <v>228</v>
      </c>
      <c r="W41" s="55" t="s">
        <v>228</v>
      </c>
      <c r="X41" s="55" t="s">
        <v>228</v>
      </c>
      <c r="Y41" s="55" t="s">
        <v>228</v>
      </c>
      <c r="Z41" s="55" t="s">
        <v>228</v>
      </c>
      <c r="AA41" s="55" t="s">
        <v>228</v>
      </c>
      <c r="AB41" s="55"/>
      <c r="AC41" s="55">
        <f>COUNTA(Q41:AB41)</f>
        <v>9</v>
      </c>
      <c r="AD41" s="55">
        <v>60</v>
      </c>
      <c r="AE41" s="55">
        <v>80</v>
      </c>
      <c r="AF41" s="55">
        <v>180</v>
      </c>
      <c r="AG41" s="57"/>
      <c r="AH41" s="57"/>
      <c r="AI41" s="58">
        <f t="shared" si="1"/>
        <v>14.98</v>
      </c>
      <c r="AJ41" s="55"/>
    </row>
    <row r="42" spans="1:36" s="59" customFormat="1" ht="76.5" customHeight="1" x14ac:dyDescent="0.2">
      <c r="A42" s="98"/>
      <c r="B42" s="98"/>
      <c r="C42" s="98"/>
      <c r="D42" s="98"/>
      <c r="E42" s="98"/>
      <c r="F42" s="98"/>
      <c r="G42" s="55"/>
      <c r="H42" s="60" t="s">
        <v>258</v>
      </c>
      <c r="I42" s="55" t="s">
        <v>259</v>
      </c>
      <c r="J42" s="55" t="s">
        <v>260</v>
      </c>
      <c r="K42" s="98"/>
      <c r="L42" s="56">
        <v>2000000</v>
      </c>
      <c r="M42" s="56"/>
      <c r="N42" s="56"/>
      <c r="O42" s="56"/>
      <c r="P42" s="101"/>
      <c r="Q42" s="55"/>
      <c r="R42" s="55"/>
      <c r="S42" s="55" t="s">
        <v>228</v>
      </c>
      <c r="T42" s="55"/>
      <c r="U42" s="55" t="s">
        <v>228</v>
      </c>
      <c r="V42" s="55"/>
      <c r="W42" s="55" t="s">
        <v>228</v>
      </c>
      <c r="X42" s="55"/>
      <c r="Y42" s="55" t="s">
        <v>228</v>
      </c>
      <c r="Z42" s="55"/>
      <c r="AA42" s="55" t="s">
        <v>228</v>
      </c>
      <c r="AB42" s="55"/>
      <c r="AC42" s="55">
        <f t="shared" ref="AC42:AC56" si="4">COUNTA(Q42:AB42)</f>
        <v>5</v>
      </c>
      <c r="AD42" s="55">
        <v>60</v>
      </c>
      <c r="AE42" s="55">
        <v>80</v>
      </c>
      <c r="AF42" s="55">
        <v>180</v>
      </c>
      <c r="AG42" s="57"/>
      <c r="AH42" s="57"/>
      <c r="AI42" s="58"/>
      <c r="AJ42" s="55"/>
    </row>
    <row r="43" spans="1:36" s="59" customFormat="1" ht="76.5" customHeight="1" x14ac:dyDescent="0.2">
      <c r="A43" s="98"/>
      <c r="B43" s="98"/>
      <c r="C43" s="98"/>
      <c r="D43" s="98"/>
      <c r="E43" s="98"/>
      <c r="F43" s="98"/>
      <c r="G43" s="55"/>
      <c r="H43" s="55" t="s">
        <v>261</v>
      </c>
      <c r="I43" s="55" t="s">
        <v>262</v>
      </c>
      <c r="J43" s="55" t="s">
        <v>263</v>
      </c>
      <c r="K43" s="98"/>
      <c r="L43" s="56"/>
      <c r="M43" s="56">
        <v>4400000</v>
      </c>
      <c r="N43" s="56"/>
      <c r="O43" s="56"/>
      <c r="P43" s="101"/>
      <c r="Q43" s="55"/>
      <c r="R43" s="55"/>
      <c r="S43" s="55" t="s">
        <v>228</v>
      </c>
      <c r="T43" s="55" t="s">
        <v>228</v>
      </c>
      <c r="U43" s="55" t="s">
        <v>228</v>
      </c>
      <c r="V43" s="55"/>
      <c r="W43" s="55"/>
      <c r="X43" s="55"/>
      <c r="Y43" s="55"/>
      <c r="Z43" s="55"/>
      <c r="AA43" s="55"/>
      <c r="AB43" s="55"/>
      <c r="AC43" s="55">
        <f t="shared" si="4"/>
        <v>3</v>
      </c>
      <c r="AD43" s="55">
        <v>60</v>
      </c>
      <c r="AE43" s="55">
        <v>80</v>
      </c>
      <c r="AF43" s="55">
        <v>180</v>
      </c>
      <c r="AG43" s="57"/>
      <c r="AH43" s="57"/>
      <c r="AI43" s="58"/>
      <c r="AJ43" s="55"/>
    </row>
    <row r="44" spans="1:36" s="59" customFormat="1" ht="76.5" customHeight="1" x14ac:dyDescent="0.2">
      <c r="A44" s="98"/>
      <c r="B44" s="98"/>
      <c r="C44" s="98"/>
      <c r="D44" s="98"/>
      <c r="E44" s="98"/>
      <c r="F44" s="98"/>
      <c r="G44" s="55"/>
      <c r="H44" s="55" t="s">
        <v>264</v>
      </c>
      <c r="I44" s="55" t="s">
        <v>265</v>
      </c>
      <c r="J44" s="55" t="s">
        <v>266</v>
      </c>
      <c r="K44" s="98"/>
      <c r="L44" s="56">
        <v>5000000</v>
      </c>
      <c r="M44" s="56"/>
      <c r="N44" s="56"/>
      <c r="O44" s="56"/>
      <c r="P44" s="101"/>
      <c r="Q44" s="55"/>
      <c r="R44" s="55"/>
      <c r="S44" s="55"/>
      <c r="T44" s="55"/>
      <c r="U44" s="55"/>
      <c r="V44" s="55"/>
      <c r="W44" s="55"/>
      <c r="X44" s="55" t="s">
        <v>228</v>
      </c>
      <c r="Y44" s="55"/>
      <c r="Z44" s="55"/>
      <c r="AA44" s="55"/>
      <c r="AB44" s="55"/>
      <c r="AC44" s="55">
        <f t="shared" si="4"/>
        <v>1</v>
      </c>
      <c r="AD44" s="55">
        <v>60</v>
      </c>
      <c r="AE44" s="55">
        <v>80</v>
      </c>
      <c r="AF44" s="55">
        <v>180</v>
      </c>
      <c r="AG44" s="57"/>
      <c r="AH44" s="57"/>
      <c r="AI44" s="58"/>
      <c r="AJ44" s="55"/>
    </row>
    <row r="45" spans="1:36" s="64" customFormat="1" ht="76.5" customHeight="1" x14ac:dyDescent="0.2">
      <c r="A45" s="98"/>
      <c r="B45" s="98"/>
      <c r="C45" s="98"/>
      <c r="D45" s="99"/>
      <c r="E45" s="99"/>
      <c r="F45" s="99"/>
      <c r="G45" s="60"/>
      <c r="H45" s="55" t="s">
        <v>267</v>
      </c>
      <c r="I45" s="60" t="s">
        <v>268</v>
      </c>
      <c r="J45" s="55" t="s">
        <v>266</v>
      </c>
      <c r="K45" s="99"/>
      <c r="L45" s="61">
        <v>3000000</v>
      </c>
      <c r="M45" s="61"/>
      <c r="N45" s="61"/>
      <c r="O45" s="61"/>
      <c r="P45" s="102"/>
      <c r="Q45" s="60"/>
      <c r="R45" s="60"/>
      <c r="S45" s="60"/>
      <c r="T45" s="60"/>
      <c r="U45" s="60" t="s">
        <v>228</v>
      </c>
      <c r="V45" s="60"/>
      <c r="W45" s="60"/>
      <c r="X45" s="60"/>
      <c r="Y45" s="60"/>
      <c r="Z45" s="60"/>
      <c r="AA45" s="60"/>
      <c r="AB45" s="60"/>
      <c r="AC45" s="55">
        <f t="shared" si="4"/>
        <v>1</v>
      </c>
      <c r="AD45" s="55">
        <v>60</v>
      </c>
      <c r="AE45" s="55">
        <v>80</v>
      </c>
      <c r="AF45" s="55">
        <v>180</v>
      </c>
      <c r="AG45" s="62"/>
      <c r="AH45" s="62"/>
      <c r="AI45" s="63"/>
      <c r="AJ45" s="60"/>
    </row>
    <row r="46" spans="1:36" s="59" customFormat="1" ht="51" customHeight="1" x14ac:dyDescent="0.2">
      <c r="A46" s="98"/>
      <c r="B46" s="98"/>
      <c r="C46" s="98"/>
      <c r="D46" s="97" t="s">
        <v>101</v>
      </c>
      <c r="E46" s="97" t="s">
        <v>97</v>
      </c>
      <c r="F46" s="97" t="s">
        <v>90</v>
      </c>
      <c r="G46" s="55">
        <v>46</v>
      </c>
      <c r="H46" s="55" t="s">
        <v>393</v>
      </c>
      <c r="I46" s="55" t="s">
        <v>248</v>
      </c>
      <c r="J46" s="55" t="s">
        <v>266</v>
      </c>
      <c r="K46" s="55" t="s">
        <v>289</v>
      </c>
      <c r="L46" s="56"/>
      <c r="M46" s="56">
        <v>5000000</v>
      </c>
      <c r="N46" s="56"/>
      <c r="O46" s="56"/>
      <c r="P46" s="100">
        <v>10000000</v>
      </c>
      <c r="Q46" s="55"/>
      <c r="R46" s="55"/>
      <c r="S46" s="55"/>
      <c r="T46" s="55"/>
      <c r="U46" s="55"/>
      <c r="V46" s="55"/>
      <c r="W46" s="55"/>
      <c r="X46" s="55"/>
      <c r="Y46" s="55"/>
      <c r="Z46" s="55"/>
      <c r="AA46" s="55"/>
      <c r="AB46" s="55"/>
      <c r="AC46" s="55">
        <f t="shared" si="4"/>
        <v>0</v>
      </c>
      <c r="AD46" s="55">
        <v>60</v>
      </c>
      <c r="AE46" s="55">
        <v>80</v>
      </c>
      <c r="AF46" s="55">
        <v>180</v>
      </c>
      <c r="AG46" s="57"/>
      <c r="AH46" s="57"/>
      <c r="AI46" s="58">
        <f t="shared" si="1"/>
        <v>0</v>
      </c>
      <c r="AJ46" s="55"/>
    </row>
    <row r="47" spans="1:36" s="59" customFormat="1" ht="44.25" customHeight="1" x14ac:dyDescent="0.2">
      <c r="A47" s="98"/>
      <c r="B47" s="98"/>
      <c r="C47" s="98"/>
      <c r="D47" s="98"/>
      <c r="E47" s="98"/>
      <c r="F47" s="98"/>
      <c r="G47" s="55"/>
      <c r="H47" s="55" t="s">
        <v>394</v>
      </c>
      <c r="I47" s="55" t="s">
        <v>248</v>
      </c>
      <c r="J47" s="55" t="s">
        <v>266</v>
      </c>
      <c r="K47" s="55" t="s">
        <v>289</v>
      </c>
      <c r="L47" s="56"/>
      <c r="M47" s="56">
        <v>5000000</v>
      </c>
      <c r="N47" s="56"/>
      <c r="O47" s="56"/>
      <c r="P47" s="102"/>
      <c r="Q47" s="55"/>
      <c r="R47" s="55"/>
      <c r="S47" s="55"/>
      <c r="T47" s="55"/>
      <c r="U47" s="55"/>
      <c r="V47" s="55"/>
      <c r="W47" s="55"/>
      <c r="X47" s="55"/>
      <c r="Y47" s="55"/>
      <c r="Z47" s="55"/>
      <c r="AA47" s="55"/>
      <c r="AB47" s="55"/>
      <c r="AC47" s="55">
        <f t="shared" si="4"/>
        <v>0</v>
      </c>
      <c r="AD47" s="55">
        <v>60</v>
      </c>
      <c r="AE47" s="55">
        <v>80</v>
      </c>
      <c r="AF47" s="55">
        <v>180</v>
      </c>
      <c r="AG47" s="57"/>
      <c r="AH47" s="57"/>
      <c r="AI47" s="58"/>
      <c r="AJ47" s="55"/>
    </row>
    <row r="48" spans="1:36" s="59" customFormat="1" ht="38.25" customHeight="1" x14ac:dyDescent="0.2">
      <c r="A48" s="98"/>
      <c r="B48" s="98"/>
      <c r="C48" s="98"/>
      <c r="D48" s="97" t="s">
        <v>102</v>
      </c>
      <c r="E48" s="97" t="s">
        <v>97</v>
      </c>
      <c r="F48" s="97" t="s">
        <v>90</v>
      </c>
      <c r="G48" s="55">
        <v>47</v>
      </c>
      <c r="H48" s="55" t="s">
        <v>269</v>
      </c>
      <c r="I48" s="55" t="s">
        <v>270</v>
      </c>
      <c r="J48" s="55" t="s">
        <v>266</v>
      </c>
      <c r="K48" s="97" t="s">
        <v>257</v>
      </c>
      <c r="L48" s="100"/>
      <c r="M48" s="100">
        <v>5000000</v>
      </c>
      <c r="N48" s="56"/>
      <c r="O48" s="56"/>
      <c r="P48" s="100">
        <f t="shared" ref="P48:P66" si="5">SUM(L48:O48)</f>
        <v>5000000</v>
      </c>
      <c r="Q48" s="55"/>
      <c r="R48" s="55"/>
      <c r="S48" s="55"/>
      <c r="T48" s="55"/>
      <c r="U48" s="55"/>
      <c r="V48" s="55"/>
      <c r="W48" s="55" t="s">
        <v>228</v>
      </c>
      <c r="X48" s="55"/>
      <c r="Y48" s="55"/>
      <c r="Z48" s="55"/>
      <c r="AA48" s="55"/>
      <c r="AB48" s="55"/>
      <c r="AC48" s="55">
        <f t="shared" si="4"/>
        <v>1</v>
      </c>
      <c r="AD48" s="55">
        <v>60</v>
      </c>
      <c r="AE48" s="55">
        <v>80</v>
      </c>
      <c r="AF48" s="55">
        <v>180</v>
      </c>
      <c r="AG48" s="57"/>
      <c r="AH48" s="57"/>
      <c r="AI48" s="58">
        <f t="shared" si="1"/>
        <v>1.6644444444444446</v>
      </c>
      <c r="AJ48" s="55"/>
    </row>
    <row r="49" spans="1:36" s="59" customFormat="1" ht="51" x14ac:dyDescent="0.2">
      <c r="A49" s="98"/>
      <c r="B49" s="98"/>
      <c r="C49" s="98"/>
      <c r="D49" s="98"/>
      <c r="E49" s="98"/>
      <c r="F49" s="98"/>
      <c r="G49" s="55"/>
      <c r="H49" s="55" t="s">
        <v>271</v>
      </c>
      <c r="I49" s="55" t="s">
        <v>272</v>
      </c>
      <c r="J49" s="55" t="s">
        <v>266</v>
      </c>
      <c r="K49" s="98"/>
      <c r="L49" s="101"/>
      <c r="M49" s="101"/>
      <c r="N49" s="56"/>
      <c r="O49" s="56"/>
      <c r="P49" s="101"/>
      <c r="Q49" s="55"/>
      <c r="R49" s="55"/>
      <c r="S49" s="55"/>
      <c r="T49" s="55"/>
      <c r="U49" s="55"/>
      <c r="V49" s="55"/>
      <c r="W49" s="55" t="s">
        <v>228</v>
      </c>
      <c r="X49" s="55"/>
      <c r="Y49" s="55"/>
      <c r="Z49" s="55"/>
      <c r="AA49" s="55"/>
      <c r="AB49" s="55"/>
      <c r="AC49" s="55">
        <f t="shared" si="4"/>
        <v>1</v>
      </c>
      <c r="AD49" s="55">
        <v>60</v>
      </c>
      <c r="AE49" s="55">
        <v>80</v>
      </c>
      <c r="AF49" s="55">
        <v>180</v>
      </c>
      <c r="AG49" s="57"/>
      <c r="AH49" s="57"/>
      <c r="AI49" s="58"/>
      <c r="AJ49" s="55"/>
    </row>
    <row r="50" spans="1:36" s="59" customFormat="1" ht="51" x14ac:dyDescent="0.2">
      <c r="A50" s="98"/>
      <c r="B50" s="98"/>
      <c r="C50" s="98"/>
      <c r="D50" s="98"/>
      <c r="E50" s="98"/>
      <c r="F50" s="98"/>
      <c r="G50" s="55"/>
      <c r="H50" s="55" t="s">
        <v>273</v>
      </c>
      <c r="I50" s="55" t="s">
        <v>274</v>
      </c>
      <c r="J50" s="55" t="s">
        <v>266</v>
      </c>
      <c r="K50" s="98"/>
      <c r="L50" s="101"/>
      <c r="M50" s="101"/>
      <c r="N50" s="56"/>
      <c r="O50" s="56"/>
      <c r="P50" s="101"/>
      <c r="Q50" s="55"/>
      <c r="R50" s="55"/>
      <c r="S50" s="55"/>
      <c r="T50" s="55"/>
      <c r="U50" s="55"/>
      <c r="V50" s="55"/>
      <c r="W50" s="55" t="s">
        <v>228</v>
      </c>
      <c r="X50" s="55"/>
      <c r="Y50" s="55"/>
      <c r="Z50" s="55"/>
      <c r="AA50" s="55"/>
      <c r="AB50" s="55"/>
      <c r="AC50" s="55">
        <f t="shared" si="4"/>
        <v>1</v>
      </c>
      <c r="AD50" s="55">
        <v>60</v>
      </c>
      <c r="AE50" s="55">
        <v>80</v>
      </c>
      <c r="AF50" s="55">
        <v>180</v>
      </c>
      <c r="AG50" s="57"/>
      <c r="AH50" s="57"/>
      <c r="AI50" s="58"/>
      <c r="AJ50" s="55"/>
    </row>
    <row r="51" spans="1:36" s="59" customFormat="1" ht="51" customHeight="1" x14ac:dyDescent="0.2">
      <c r="A51" s="98"/>
      <c r="B51" s="98"/>
      <c r="C51" s="98"/>
      <c r="D51" s="98"/>
      <c r="E51" s="98"/>
      <c r="F51" s="98"/>
      <c r="G51" s="55" t="s">
        <v>275</v>
      </c>
      <c r="H51" s="55" t="s">
        <v>276</v>
      </c>
      <c r="I51" s="55" t="s">
        <v>277</v>
      </c>
      <c r="J51" s="55" t="s">
        <v>278</v>
      </c>
      <c r="K51" s="98"/>
      <c r="L51" s="101"/>
      <c r="M51" s="101"/>
      <c r="N51" s="56"/>
      <c r="O51" s="56"/>
      <c r="P51" s="102"/>
      <c r="Q51" s="55"/>
      <c r="R51" s="55" t="s">
        <v>228</v>
      </c>
      <c r="S51" s="55" t="s">
        <v>228</v>
      </c>
      <c r="T51" s="55" t="s">
        <v>228</v>
      </c>
      <c r="U51" s="55" t="s">
        <v>228</v>
      </c>
      <c r="V51" s="55"/>
      <c r="W51" s="55"/>
      <c r="X51" s="55"/>
      <c r="Y51" s="55"/>
      <c r="Z51" s="55"/>
      <c r="AA51" s="55"/>
      <c r="AB51" s="55"/>
      <c r="AC51" s="55">
        <f t="shared" si="4"/>
        <v>4</v>
      </c>
      <c r="AD51" s="55">
        <v>60</v>
      </c>
      <c r="AE51" s="55">
        <v>80</v>
      </c>
      <c r="AF51" s="55">
        <v>180</v>
      </c>
      <c r="AG51" s="57"/>
      <c r="AH51" s="57"/>
      <c r="AI51" s="58"/>
      <c r="AJ51" s="55"/>
    </row>
    <row r="52" spans="1:36" s="59" customFormat="1" ht="58.5" customHeight="1" x14ac:dyDescent="0.2">
      <c r="A52" s="98"/>
      <c r="B52" s="98"/>
      <c r="C52" s="98"/>
      <c r="D52" s="97" t="s">
        <v>103</v>
      </c>
      <c r="E52" s="97" t="s">
        <v>97</v>
      </c>
      <c r="F52" s="97" t="s">
        <v>90</v>
      </c>
      <c r="G52" s="55"/>
      <c r="H52" s="55" t="s">
        <v>279</v>
      </c>
      <c r="I52" s="55" t="s">
        <v>280</v>
      </c>
      <c r="J52" s="55" t="s">
        <v>266</v>
      </c>
      <c r="K52" s="97" t="s">
        <v>257</v>
      </c>
      <c r="L52" s="56"/>
      <c r="M52" s="56">
        <v>2000000</v>
      </c>
      <c r="N52" s="56"/>
      <c r="O52" s="56"/>
      <c r="P52" s="100">
        <v>7000000</v>
      </c>
      <c r="Q52" s="55"/>
      <c r="R52" s="55"/>
      <c r="S52" s="55"/>
      <c r="T52" s="55"/>
      <c r="U52" s="55" t="s">
        <v>228</v>
      </c>
      <c r="V52" s="55"/>
      <c r="W52" s="55"/>
      <c r="X52" s="55"/>
      <c r="Y52" s="55"/>
      <c r="Z52" s="55"/>
      <c r="AA52" s="55"/>
      <c r="AB52" s="55"/>
      <c r="AC52" s="55">
        <f t="shared" si="4"/>
        <v>1</v>
      </c>
      <c r="AD52" s="55">
        <v>60</v>
      </c>
      <c r="AE52" s="55">
        <v>80</v>
      </c>
      <c r="AF52" s="55">
        <v>180</v>
      </c>
      <c r="AG52" s="57"/>
      <c r="AH52" s="57"/>
      <c r="AI52" s="58"/>
      <c r="AJ52" s="55"/>
    </row>
    <row r="53" spans="1:36" s="59" customFormat="1" ht="49.5" customHeight="1" x14ac:dyDescent="0.2">
      <c r="A53" s="98"/>
      <c r="B53" s="98"/>
      <c r="C53" s="98"/>
      <c r="D53" s="98"/>
      <c r="E53" s="98"/>
      <c r="F53" s="98"/>
      <c r="G53" s="55"/>
      <c r="H53" s="55" t="s">
        <v>281</v>
      </c>
      <c r="I53" s="55" t="s">
        <v>282</v>
      </c>
      <c r="J53" s="55" t="s">
        <v>266</v>
      </c>
      <c r="K53" s="98"/>
      <c r="L53" s="56"/>
      <c r="M53" s="56">
        <v>1000000</v>
      </c>
      <c r="N53" s="56"/>
      <c r="O53" s="56"/>
      <c r="P53" s="101"/>
      <c r="Q53" s="55"/>
      <c r="R53" s="55"/>
      <c r="S53" s="55"/>
      <c r="T53" s="55"/>
      <c r="U53" s="55"/>
      <c r="V53" s="55" t="s">
        <v>228</v>
      </c>
      <c r="W53" s="55"/>
      <c r="X53" s="55"/>
      <c r="Y53" s="55"/>
      <c r="Z53" s="55"/>
      <c r="AA53" s="55"/>
      <c r="AB53" s="55"/>
      <c r="AC53" s="55">
        <f t="shared" si="4"/>
        <v>1</v>
      </c>
      <c r="AD53" s="55">
        <v>60</v>
      </c>
      <c r="AE53" s="55">
        <v>80</v>
      </c>
      <c r="AF53" s="55">
        <v>180</v>
      </c>
      <c r="AG53" s="57"/>
      <c r="AH53" s="57"/>
      <c r="AI53" s="58"/>
      <c r="AJ53" s="55"/>
    </row>
    <row r="54" spans="1:36" s="59" customFormat="1" ht="42" customHeight="1" x14ac:dyDescent="0.2">
      <c r="A54" s="98"/>
      <c r="B54" s="98"/>
      <c r="C54" s="98"/>
      <c r="D54" s="98"/>
      <c r="E54" s="98"/>
      <c r="F54" s="98"/>
      <c r="G54" s="55"/>
      <c r="H54" s="55" t="s">
        <v>283</v>
      </c>
      <c r="I54" s="55" t="s">
        <v>284</v>
      </c>
      <c r="J54" s="55" t="s">
        <v>266</v>
      </c>
      <c r="K54" s="98"/>
      <c r="L54" s="56"/>
      <c r="M54" s="56">
        <v>1000000</v>
      </c>
      <c r="N54" s="56"/>
      <c r="O54" s="56"/>
      <c r="P54" s="101"/>
      <c r="Q54" s="55"/>
      <c r="R54" s="55"/>
      <c r="S54" s="55"/>
      <c r="T54" s="55"/>
      <c r="U54" s="55"/>
      <c r="V54" s="55"/>
      <c r="W54" s="55"/>
      <c r="X54" s="55"/>
      <c r="Y54" s="55"/>
      <c r="Z54" s="55"/>
      <c r="AA54" s="55"/>
      <c r="AB54" s="55" t="s">
        <v>228</v>
      </c>
      <c r="AC54" s="55">
        <f t="shared" si="4"/>
        <v>1</v>
      </c>
      <c r="AD54" s="55">
        <v>60</v>
      </c>
      <c r="AE54" s="55">
        <v>80</v>
      </c>
      <c r="AF54" s="55">
        <v>180</v>
      </c>
      <c r="AG54" s="57"/>
      <c r="AH54" s="57"/>
      <c r="AI54" s="58"/>
      <c r="AJ54" s="55"/>
    </row>
    <row r="55" spans="1:36" s="59" customFormat="1" ht="44.25" customHeight="1" x14ac:dyDescent="0.2">
      <c r="A55" s="98"/>
      <c r="B55" s="98"/>
      <c r="C55" s="98"/>
      <c r="D55" s="98"/>
      <c r="E55" s="98"/>
      <c r="F55" s="98"/>
      <c r="G55" s="55"/>
      <c r="H55" s="55" t="s">
        <v>285</v>
      </c>
      <c r="I55" s="55" t="s">
        <v>286</v>
      </c>
      <c r="J55" s="55" t="s">
        <v>266</v>
      </c>
      <c r="K55" s="98"/>
      <c r="L55" s="56"/>
      <c r="M55" s="56">
        <v>2000000</v>
      </c>
      <c r="N55" s="56"/>
      <c r="O55" s="56"/>
      <c r="P55" s="101"/>
      <c r="Q55" s="55"/>
      <c r="R55" s="55"/>
      <c r="S55" s="55"/>
      <c r="T55" s="55"/>
      <c r="U55" s="55"/>
      <c r="V55" s="55"/>
      <c r="W55" s="55"/>
      <c r="X55" s="55"/>
      <c r="Y55" s="55"/>
      <c r="Z55" s="55"/>
      <c r="AA55" s="55"/>
      <c r="AB55" s="55" t="s">
        <v>228</v>
      </c>
      <c r="AC55" s="55">
        <f t="shared" si="4"/>
        <v>1</v>
      </c>
      <c r="AD55" s="55">
        <v>60</v>
      </c>
      <c r="AE55" s="55">
        <v>80</v>
      </c>
      <c r="AF55" s="55">
        <v>180</v>
      </c>
      <c r="AG55" s="57"/>
      <c r="AH55" s="57"/>
      <c r="AI55" s="58"/>
      <c r="AJ55" s="55"/>
    </row>
    <row r="56" spans="1:36" s="59" customFormat="1" ht="51" x14ac:dyDescent="0.2">
      <c r="A56" s="99"/>
      <c r="B56" s="99"/>
      <c r="C56" s="99"/>
      <c r="D56" s="99"/>
      <c r="E56" s="99"/>
      <c r="F56" s="99"/>
      <c r="G56" s="55">
        <v>48</v>
      </c>
      <c r="H56" s="55" t="s">
        <v>287</v>
      </c>
      <c r="I56" s="55" t="s">
        <v>286</v>
      </c>
      <c r="J56" s="55" t="s">
        <v>266</v>
      </c>
      <c r="K56" s="99"/>
      <c r="L56" s="56"/>
      <c r="M56" s="56">
        <v>1000000</v>
      </c>
      <c r="N56" s="56"/>
      <c r="O56" s="56"/>
      <c r="P56" s="102"/>
      <c r="Q56" s="55"/>
      <c r="R56" s="55"/>
      <c r="S56" s="55"/>
      <c r="T56" s="55" t="s">
        <v>228</v>
      </c>
      <c r="U56" s="55"/>
      <c r="V56" s="55"/>
      <c r="W56" s="55"/>
      <c r="X56" s="55"/>
      <c r="Y56" s="55"/>
      <c r="Z56" s="55"/>
      <c r="AA56" s="55"/>
      <c r="AB56" s="55"/>
      <c r="AC56" s="55">
        <f t="shared" si="4"/>
        <v>1</v>
      </c>
      <c r="AD56" s="55">
        <v>60</v>
      </c>
      <c r="AE56" s="55">
        <v>80</v>
      </c>
      <c r="AF56" s="55">
        <v>180</v>
      </c>
      <c r="AG56" s="57"/>
      <c r="AH56" s="57"/>
      <c r="AI56" s="58">
        <f t="shared" si="1"/>
        <v>1.6644444444444446</v>
      </c>
      <c r="AJ56" s="55"/>
    </row>
    <row r="57" spans="1:36" ht="76.5" customHeight="1" x14ac:dyDescent="0.2">
      <c r="A57" s="84" t="s">
        <v>104</v>
      </c>
      <c r="B57" s="84" t="s">
        <v>395</v>
      </c>
      <c r="C57" s="84" t="s">
        <v>105</v>
      </c>
      <c r="D57" s="1" t="s">
        <v>106</v>
      </c>
      <c r="E57" s="1" t="s">
        <v>97</v>
      </c>
      <c r="F57" s="1" t="s">
        <v>144</v>
      </c>
      <c r="G57" s="1">
        <v>49</v>
      </c>
      <c r="H57" s="84" t="s">
        <v>396</v>
      </c>
      <c r="I57" s="1" t="s">
        <v>248</v>
      </c>
      <c r="J57" s="1" t="s">
        <v>402</v>
      </c>
      <c r="K57" s="1" t="s">
        <v>385</v>
      </c>
      <c r="L57" s="5"/>
      <c r="M57" s="87">
        <v>27000000</v>
      </c>
      <c r="N57" s="5"/>
      <c r="O57" s="5"/>
      <c r="P57" s="87">
        <v>27000000</v>
      </c>
      <c r="Q57" s="1" t="s">
        <v>230</v>
      </c>
      <c r="R57" s="1"/>
      <c r="S57" s="1"/>
      <c r="T57" s="1"/>
      <c r="U57" s="1"/>
      <c r="V57" s="1"/>
      <c r="W57" s="1"/>
      <c r="X57" s="1"/>
      <c r="Y57" s="1"/>
      <c r="Z57" s="1"/>
      <c r="AA57" s="1"/>
      <c r="AB57" s="1"/>
      <c r="AC57" s="1">
        <f>COUNTA(Q57:AB57)</f>
        <v>1</v>
      </c>
      <c r="AD57" s="1">
        <v>40</v>
      </c>
      <c r="AE57" s="1">
        <v>40</v>
      </c>
      <c r="AF57" s="1">
        <v>60</v>
      </c>
      <c r="AG57" s="31"/>
      <c r="AH57" s="31"/>
      <c r="AI57" s="32">
        <f t="shared" si="1"/>
        <v>0.7727777777777779</v>
      </c>
      <c r="AJ57" s="1"/>
    </row>
    <row r="58" spans="1:36" ht="63.75" x14ac:dyDescent="0.2">
      <c r="A58" s="85"/>
      <c r="B58" s="85"/>
      <c r="C58" s="85"/>
      <c r="D58" s="1" t="s">
        <v>107</v>
      </c>
      <c r="E58" s="1" t="s">
        <v>97</v>
      </c>
      <c r="F58" s="1" t="s">
        <v>144</v>
      </c>
      <c r="G58" s="1">
        <v>50</v>
      </c>
      <c r="H58" s="86"/>
      <c r="I58" s="1" t="s">
        <v>248</v>
      </c>
      <c r="J58" s="1" t="s">
        <v>402</v>
      </c>
      <c r="K58" s="1" t="s">
        <v>385</v>
      </c>
      <c r="L58" s="5"/>
      <c r="M58" s="88"/>
      <c r="N58" s="5"/>
      <c r="O58" s="5"/>
      <c r="P58" s="88"/>
      <c r="Q58" s="1"/>
      <c r="R58" s="1" t="s">
        <v>230</v>
      </c>
      <c r="S58" s="1" t="s">
        <v>230</v>
      </c>
      <c r="T58" s="1" t="s">
        <v>230</v>
      </c>
      <c r="U58" s="1" t="s">
        <v>230</v>
      </c>
      <c r="V58" s="1" t="s">
        <v>230</v>
      </c>
      <c r="W58" s="1" t="s">
        <v>230</v>
      </c>
      <c r="X58" s="1" t="s">
        <v>230</v>
      </c>
      <c r="Y58" s="1" t="s">
        <v>230</v>
      </c>
      <c r="Z58" s="1" t="s">
        <v>230</v>
      </c>
      <c r="AA58" s="1" t="s">
        <v>230</v>
      </c>
      <c r="AB58" s="1" t="s">
        <v>230</v>
      </c>
      <c r="AC58" s="1">
        <f t="shared" ref="AC58:AC71" si="6">COUNTA(Q58:AB58)</f>
        <v>11</v>
      </c>
      <c r="AD58" s="1">
        <v>40</v>
      </c>
      <c r="AE58" s="1">
        <v>40</v>
      </c>
      <c r="AF58" s="1">
        <v>60</v>
      </c>
      <c r="AG58" s="31"/>
      <c r="AH58" s="31"/>
      <c r="AI58" s="32">
        <f t="shared" si="1"/>
        <v>8.5005555555555574</v>
      </c>
      <c r="AJ58" s="1"/>
    </row>
    <row r="59" spans="1:36" ht="51" x14ac:dyDescent="0.2">
      <c r="A59" s="85"/>
      <c r="B59" s="85"/>
      <c r="C59" s="85"/>
      <c r="D59" s="1" t="s">
        <v>108</v>
      </c>
      <c r="E59" s="1" t="s">
        <v>97</v>
      </c>
      <c r="F59" s="1" t="s">
        <v>144</v>
      </c>
      <c r="G59" s="1">
        <v>51</v>
      </c>
      <c r="H59" s="1" t="s">
        <v>397</v>
      </c>
      <c r="I59" s="1" t="s">
        <v>248</v>
      </c>
      <c r="J59" s="1" t="s">
        <v>402</v>
      </c>
      <c r="K59" s="1" t="s">
        <v>385</v>
      </c>
      <c r="L59" s="5"/>
      <c r="M59" s="5">
        <v>3200000</v>
      </c>
      <c r="N59" s="5"/>
      <c r="O59" s="5"/>
      <c r="P59" s="5">
        <v>3200000</v>
      </c>
      <c r="Q59" s="1"/>
      <c r="R59" s="1" t="s">
        <v>230</v>
      </c>
      <c r="S59" s="1" t="s">
        <v>230</v>
      </c>
      <c r="T59" s="1" t="s">
        <v>230</v>
      </c>
      <c r="U59" s="1" t="s">
        <v>230</v>
      </c>
      <c r="V59" s="1" t="s">
        <v>230</v>
      </c>
      <c r="W59" s="1" t="s">
        <v>230</v>
      </c>
      <c r="X59" s="1" t="s">
        <v>230</v>
      </c>
      <c r="Y59" s="1" t="s">
        <v>230</v>
      </c>
      <c r="Z59" s="1" t="s">
        <v>230</v>
      </c>
      <c r="AA59" s="1" t="s">
        <v>230</v>
      </c>
      <c r="AB59" s="1" t="s">
        <v>230</v>
      </c>
      <c r="AC59" s="1">
        <f t="shared" si="6"/>
        <v>11</v>
      </c>
      <c r="AD59" s="1">
        <v>40</v>
      </c>
      <c r="AE59" s="1">
        <v>40</v>
      </c>
      <c r="AF59" s="1">
        <v>60</v>
      </c>
      <c r="AG59" s="31"/>
      <c r="AH59" s="31"/>
      <c r="AI59" s="32">
        <f t="shared" si="1"/>
        <v>8.5005555555555574</v>
      </c>
      <c r="AJ59" s="1"/>
    </row>
    <row r="60" spans="1:36" ht="63.75" x14ac:dyDescent="0.2">
      <c r="A60" s="85"/>
      <c r="B60" s="85"/>
      <c r="C60" s="85"/>
      <c r="D60" s="1" t="s">
        <v>109</v>
      </c>
      <c r="E60" s="1" t="s">
        <v>97</v>
      </c>
      <c r="F60" s="1" t="s">
        <v>144</v>
      </c>
      <c r="G60" s="1">
        <v>52</v>
      </c>
      <c r="H60" s="1" t="s">
        <v>398</v>
      </c>
      <c r="I60" s="1" t="s">
        <v>248</v>
      </c>
      <c r="J60" s="1" t="s">
        <v>402</v>
      </c>
      <c r="K60" s="1" t="s">
        <v>385</v>
      </c>
      <c r="L60" s="5"/>
      <c r="M60" s="5">
        <v>3245455</v>
      </c>
      <c r="N60" s="5"/>
      <c r="O60" s="5"/>
      <c r="P60" s="5">
        <v>3245455</v>
      </c>
      <c r="Q60" s="1"/>
      <c r="R60" s="1" t="s">
        <v>230</v>
      </c>
      <c r="S60" s="1" t="s">
        <v>230</v>
      </c>
      <c r="T60" s="1" t="s">
        <v>230</v>
      </c>
      <c r="U60" s="1"/>
      <c r="V60" s="1"/>
      <c r="W60" s="1"/>
      <c r="X60" s="1"/>
      <c r="Y60" s="1"/>
      <c r="Z60" s="1"/>
      <c r="AA60" s="1"/>
      <c r="AB60" s="1"/>
      <c r="AC60" s="1">
        <f t="shared" si="6"/>
        <v>3</v>
      </c>
      <c r="AD60" s="1">
        <v>40</v>
      </c>
      <c r="AE60" s="1">
        <v>40</v>
      </c>
      <c r="AF60" s="1">
        <v>60</v>
      </c>
      <c r="AG60" s="31"/>
      <c r="AH60" s="31"/>
      <c r="AI60" s="32">
        <f t="shared" si="1"/>
        <v>2.3183333333333338</v>
      </c>
      <c r="AJ60" s="1"/>
    </row>
    <row r="61" spans="1:36" ht="89.25" x14ac:dyDescent="0.2">
      <c r="A61" s="85"/>
      <c r="B61" s="85"/>
      <c r="C61" s="85"/>
      <c r="D61" s="1" t="s">
        <v>110</v>
      </c>
      <c r="E61" s="1" t="s">
        <v>97</v>
      </c>
      <c r="F61" s="1" t="s">
        <v>144</v>
      </c>
      <c r="G61" s="1">
        <v>53</v>
      </c>
      <c r="H61" s="1" t="s">
        <v>399</v>
      </c>
      <c r="I61" s="1" t="s">
        <v>248</v>
      </c>
      <c r="J61" s="1" t="s">
        <v>402</v>
      </c>
      <c r="K61" s="1" t="s">
        <v>385</v>
      </c>
      <c r="L61" s="5"/>
      <c r="M61" s="5">
        <v>14000000</v>
      </c>
      <c r="N61" s="5"/>
      <c r="O61" s="5"/>
      <c r="P61" s="5">
        <v>14000000</v>
      </c>
      <c r="Q61" s="1"/>
      <c r="R61" s="1" t="s">
        <v>230</v>
      </c>
      <c r="S61" s="1" t="s">
        <v>230</v>
      </c>
      <c r="T61" s="1" t="s">
        <v>230</v>
      </c>
      <c r="U61" s="1" t="s">
        <v>230</v>
      </c>
      <c r="V61" s="1" t="s">
        <v>230</v>
      </c>
      <c r="W61" s="1" t="s">
        <v>230</v>
      </c>
      <c r="X61" s="1" t="s">
        <v>230</v>
      </c>
      <c r="Y61" s="1" t="s">
        <v>230</v>
      </c>
      <c r="Z61" s="1" t="s">
        <v>230</v>
      </c>
      <c r="AA61" s="1" t="s">
        <v>230</v>
      </c>
      <c r="AB61" s="1" t="s">
        <v>230</v>
      </c>
      <c r="AC61" s="1">
        <f t="shared" si="6"/>
        <v>11</v>
      </c>
      <c r="AD61" s="1">
        <v>40</v>
      </c>
      <c r="AE61" s="1">
        <v>40</v>
      </c>
      <c r="AF61" s="1">
        <v>60</v>
      </c>
      <c r="AG61" s="31"/>
      <c r="AH61" s="31"/>
      <c r="AI61" s="32">
        <f t="shared" si="1"/>
        <v>8.5005555555555574</v>
      </c>
      <c r="AJ61" s="1"/>
    </row>
    <row r="62" spans="1:36" ht="63.75" x14ac:dyDescent="0.2">
      <c r="A62" s="85"/>
      <c r="B62" s="85"/>
      <c r="C62" s="85"/>
      <c r="D62" s="1" t="s">
        <v>111</v>
      </c>
      <c r="E62" s="1" t="s">
        <v>97</v>
      </c>
      <c r="F62" s="1" t="s">
        <v>144</v>
      </c>
      <c r="G62" s="1">
        <v>54</v>
      </c>
      <c r="H62" s="1" t="s">
        <v>400</v>
      </c>
      <c r="I62" s="1" t="s">
        <v>248</v>
      </c>
      <c r="J62" s="1" t="s">
        <v>402</v>
      </c>
      <c r="K62" s="1" t="s">
        <v>385</v>
      </c>
      <c r="L62" s="5"/>
      <c r="M62" s="5">
        <v>3100000</v>
      </c>
      <c r="N62" s="5"/>
      <c r="O62" s="5"/>
      <c r="P62" s="5">
        <v>3100000</v>
      </c>
      <c r="Q62" s="1"/>
      <c r="R62" s="1"/>
      <c r="S62" s="1"/>
      <c r="T62" s="1" t="s">
        <v>230</v>
      </c>
      <c r="U62" s="1"/>
      <c r="V62" s="1"/>
      <c r="W62" s="1" t="s">
        <v>230</v>
      </c>
      <c r="X62" s="1"/>
      <c r="Y62" s="1"/>
      <c r="Z62" s="1" t="s">
        <v>230</v>
      </c>
      <c r="AA62" s="1"/>
      <c r="AB62" s="1"/>
      <c r="AC62" s="1">
        <f t="shared" si="6"/>
        <v>3</v>
      </c>
      <c r="AD62" s="1">
        <v>40</v>
      </c>
      <c r="AE62" s="1">
        <v>40</v>
      </c>
      <c r="AF62" s="1">
        <v>60</v>
      </c>
      <c r="AG62" s="31"/>
      <c r="AH62" s="31"/>
      <c r="AI62" s="32">
        <f t="shared" si="1"/>
        <v>2.3183333333333338</v>
      </c>
      <c r="AJ62" s="1"/>
    </row>
    <row r="63" spans="1:36" ht="76.5" x14ac:dyDescent="0.2">
      <c r="A63" s="86"/>
      <c r="B63" s="86"/>
      <c r="C63" s="86"/>
      <c r="D63" s="1" t="s">
        <v>112</v>
      </c>
      <c r="E63" s="1" t="s">
        <v>97</v>
      </c>
      <c r="F63" s="1" t="s">
        <v>144</v>
      </c>
      <c r="G63" s="1">
        <v>55</v>
      </c>
      <c r="H63" s="1" t="s">
        <v>401</v>
      </c>
      <c r="I63" s="1" t="s">
        <v>248</v>
      </c>
      <c r="J63" s="1" t="s">
        <v>402</v>
      </c>
      <c r="K63" s="1" t="s">
        <v>385</v>
      </c>
      <c r="L63" s="5"/>
      <c r="M63" s="5">
        <v>4500000</v>
      </c>
      <c r="N63" s="5"/>
      <c r="O63" s="5"/>
      <c r="P63" s="5">
        <f t="shared" si="5"/>
        <v>4500000</v>
      </c>
      <c r="Q63" s="1"/>
      <c r="R63" s="1"/>
      <c r="S63" s="1" t="s">
        <v>230</v>
      </c>
      <c r="T63" s="1"/>
      <c r="U63" s="1"/>
      <c r="V63" s="1" t="s">
        <v>230</v>
      </c>
      <c r="W63" s="1"/>
      <c r="X63" s="1"/>
      <c r="Y63" s="1" t="s">
        <v>230</v>
      </c>
      <c r="Z63" s="1"/>
      <c r="AA63" s="1"/>
      <c r="AB63" s="1"/>
      <c r="AC63" s="1">
        <f t="shared" si="6"/>
        <v>3</v>
      </c>
      <c r="AD63" s="1">
        <v>40</v>
      </c>
      <c r="AE63" s="1">
        <v>40</v>
      </c>
      <c r="AF63" s="1">
        <v>60</v>
      </c>
      <c r="AG63" s="31"/>
      <c r="AH63" s="31"/>
      <c r="AI63" s="32">
        <f t="shared" si="1"/>
        <v>2.3183333333333338</v>
      </c>
      <c r="AJ63" s="1"/>
    </row>
    <row r="64" spans="1:36" ht="76.5" x14ac:dyDescent="0.2">
      <c r="A64" s="1" t="s">
        <v>113</v>
      </c>
      <c r="B64" s="1"/>
      <c r="C64" s="1" t="s">
        <v>114</v>
      </c>
      <c r="D64" s="1" t="s">
        <v>115</v>
      </c>
      <c r="E64" s="1" t="s">
        <v>97</v>
      </c>
      <c r="F64" s="1" t="s">
        <v>144</v>
      </c>
      <c r="G64" s="1">
        <v>56</v>
      </c>
      <c r="H64" s="1" t="s">
        <v>407</v>
      </c>
      <c r="I64" s="1" t="s">
        <v>408</v>
      </c>
      <c r="J64" s="1" t="s">
        <v>410</v>
      </c>
      <c r="K64" s="1" t="s">
        <v>409</v>
      </c>
      <c r="L64" s="5"/>
      <c r="M64" s="5">
        <v>489662043</v>
      </c>
      <c r="N64" s="5"/>
      <c r="O64" s="5"/>
      <c r="P64" s="5">
        <v>489662043</v>
      </c>
      <c r="Q64" s="1" t="s">
        <v>230</v>
      </c>
      <c r="R64" s="1" t="s">
        <v>230</v>
      </c>
      <c r="S64" s="1" t="s">
        <v>230</v>
      </c>
      <c r="T64" s="1" t="s">
        <v>230</v>
      </c>
      <c r="U64" s="1" t="s">
        <v>230</v>
      </c>
      <c r="V64" s="1" t="s">
        <v>230</v>
      </c>
      <c r="W64" s="1" t="s">
        <v>230</v>
      </c>
      <c r="X64" s="1" t="s">
        <v>230</v>
      </c>
      <c r="Y64" s="1" t="s">
        <v>230</v>
      </c>
      <c r="Z64" s="1" t="s">
        <v>230</v>
      </c>
      <c r="AA64" s="1" t="s">
        <v>230</v>
      </c>
      <c r="AB64" s="1" t="s">
        <v>230</v>
      </c>
      <c r="AC64" s="1">
        <f t="shared" si="6"/>
        <v>12</v>
      </c>
      <c r="AD64" s="1">
        <v>40</v>
      </c>
      <c r="AE64" s="1">
        <v>40</v>
      </c>
      <c r="AF64" s="1">
        <v>60</v>
      </c>
      <c r="AG64" s="31"/>
      <c r="AH64" s="31"/>
      <c r="AI64" s="32">
        <f t="shared" si="1"/>
        <v>9.2733333333333352</v>
      </c>
      <c r="AJ64" s="1"/>
    </row>
    <row r="65" spans="1:36" ht="38.25" customHeight="1" x14ac:dyDescent="0.2">
      <c r="A65" s="84" t="s">
        <v>116</v>
      </c>
      <c r="B65" s="84" t="s">
        <v>411</v>
      </c>
      <c r="C65" s="84" t="s">
        <v>117</v>
      </c>
      <c r="D65" s="1" t="s">
        <v>118</v>
      </c>
      <c r="E65" s="1" t="s">
        <v>97</v>
      </c>
      <c r="F65" s="1" t="s">
        <v>144</v>
      </c>
      <c r="G65" s="1">
        <v>57</v>
      </c>
      <c r="H65" s="1" t="s">
        <v>403</v>
      </c>
      <c r="I65" s="1" t="s">
        <v>248</v>
      </c>
      <c r="J65" s="1" t="s">
        <v>402</v>
      </c>
      <c r="K65" s="1" t="s">
        <v>385</v>
      </c>
      <c r="L65" s="5"/>
      <c r="M65" s="5">
        <v>3000000</v>
      </c>
      <c r="N65" s="5"/>
      <c r="O65" s="5"/>
      <c r="P65" s="5">
        <f t="shared" si="5"/>
        <v>3000000</v>
      </c>
      <c r="Q65" s="1" t="s">
        <v>230</v>
      </c>
      <c r="R65" s="1" t="s">
        <v>230</v>
      </c>
      <c r="S65" s="1" t="s">
        <v>230</v>
      </c>
      <c r="T65" s="1" t="s">
        <v>230</v>
      </c>
      <c r="U65" s="1" t="s">
        <v>230</v>
      </c>
      <c r="V65" s="1" t="s">
        <v>230</v>
      </c>
      <c r="W65" s="1" t="s">
        <v>230</v>
      </c>
      <c r="X65" s="1" t="s">
        <v>230</v>
      </c>
      <c r="Y65" s="1" t="s">
        <v>230</v>
      </c>
      <c r="Z65" s="1" t="s">
        <v>230</v>
      </c>
      <c r="AA65" s="1" t="s">
        <v>230</v>
      </c>
      <c r="AB65" s="1" t="s">
        <v>230</v>
      </c>
      <c r="AC65" s="1">
        <f t="shared" si="6"/>
        <v>12</v>
      </c>
      <c r="AD65" s="1">
        <v>40</v>
      </c>
      <c r="AE65" s="1">
        <v>40</v>
      </c>
      <c r="AF65" s="1">
        <v>60</v>
      </c>
      <c r="AG65" s="31"/>
      <c r="AH65" s="31"/>
      <c r="AI65" s="32">
        <f t="shared" si="1"/>
        <v>9.2733333333333352</v>
      </c>
      <c r="AJ65" s="1"/>
    </row>
    <row r="66" spans="1:36" ht="63.75" customHeight="1" x14ac:dyDescent="0.2">
      <c r="A66" s="85"/>
      <c r="B66" s="85"/>
      <c r="C66" s="85"/>
      <c r="D66" s="1" t="s">
        <v>119</v>
      </c>
      <c r="E66" s="1" t="s">
        <v>97</v>
      </c>
      <c r="F66" s="1" t="s">
        <v>144</v>
      </c>
      <c r="G66" s="1">
        <v>58</v>
      </c>
      <c r="H66" s="84" t="s">
        <v>404</v>
      </c>
      <c r="I66" s="1" t="s">
        <v>248</v>
      </c>
      <c r="J66" s="1" t="s">
        <v>402</v>
      </c>
      <c r="K66" s="1" t="s">
        <v>385</v>
      </c>
      <c r="L66" s="5"/>
      <c r="M66" s="87">
        <v>36375000</v>
      </c>
      <c r="N66" s="5"/>
      <c r="O66" s="5"/>
      <c r="P66" s="87">
        <f t="shared" si="5"/>
        <v>36375000</v>
      </c>
      <c r="Q66" s="1"/>
      <c r="R66" s="1" t="s">
        <v>230</v>
      </c>
      <c r="S66" s="1"/>
      <c r="T66" s="1" t="s">
        <v>230</v>
      </c>
      <c r="U66" s="1"/>
      <c r="V66" s="1" t="s">
        <v>230</v>
      </c>
      <c r="W66" s="1"/>
      <c r="X66" s="1" t="s">
        <v>230</v>
      </c>
      <c r="Y66" s="1"/>
      <c r="Z66" s="1" t="s">
        <v>230</v>
      </c>
      <c r="AA66" s="1"/>
      <c r="AB66" s="1" t="s">
        <v>230</v>
      </c>
      <c r="AC66" s="1">
        <f t="shared" si="6"/>
        <v>6</v>
      </c>
      <c r="AD66" s="1">
        <v>40</v>
      </c>
      <c r="AE66" s="1">
        <v>40</v>
      </c>
      <c r="AF66" s="1">
        <v>60</v>
      </c>
      <c r="AG66" s="31"/>
      <c r="AH66" s="31"/>
      <c r="AI66" s="32">
        <f t="shared" si="1"/>
        <v>4.6366666666666676</v>
      </c>
      <c r="AJ66" s="1"/>
    </row>
    <row r="67" spans="1:36" ht="63.75" x14ac:dyDescent="0.2">
      <c r="A67" s="85"/>
      <c r="B67" s="85"/>
      <c r="C67" s="85"/>
      <c r="D67" s="1" t="s">
        <v>120</v>
      </c>
      <c r="E67" s="1" t="s">
        <v>97</v>
      </c>
      <c r="F67" s="1" t="s">
        <v>144</v>
      </c>
      <c r="G67" s="1">
        <v>59</v>
      </c>
      <c r="H67" s="85"/>
      <c r="I67" s="1" t="s">
        <v>248</v>
      </c>
      <c r="J67" s="1" t="s">
        <v>402</v>
      </c>
      <c r="K67" s="1" t="s">
        <v>385</v>
      </c>
      <c r="L67" s="5"/>
      <c r="M67" s="89"/>
      <c r="N67" s="5"/>
      <c r="O67" s="5"/>
      <c r="P67" s="89"/>
      <c r="Q67" s="1"/>
      <c r="R67" s="1" t="s">
        <v>230</v>
      </c>
      <c r="S67" s="1"/>
      <c r="T67" s="1" t="s">
        <v>230</v>
      </c>
      <c r="U67" s="1"/>
      <c r="V67" s="1" t="s">
        <v>230</v>
      </c>
      <c r="W67" s="1"/>
      <c r="X67" s="1" t="s">
        <v>230</v>
      </c>
      <c r="Y67" s="1"/>
      <c r="Z67" s="1" t="s">
        <v>230</v>
      </c>
      <c r="AA67" s="1"/>
      <c r="AB67" s="1" t="s">
        <v>230</v>
      </c>
      <c r="AC67" s="1">
        <f t="shared" si="6"/>
        <v>6</v>
      </c>
      <c r="AD67" s="1">
        <v>40</v>
      </c>
      <c r="AE67" s="1">
        <v>40</v>
      </c>
      <c r="AF67" s="1">
        <v>60</v>
      </c>
      <c r="AG67" s="31"/>
      <c r="AH67" s="31"/>
      <c r="AI67" s="32">
        <f t="shared" si="1"/>
        <v>4.6366666666666676</v>
      </c>
      <c r="AJ67" s="1"/>
    </row>
    <row r="68" spans="1:36" ht="38.25" x14ac:dyDescent="0.2">
      <c r="A68" s="85"/>
      <c r="B68" s="85"/>
      <c r="C68" s="85"/>
      <c r="D68" s="1" t="s">
        <v>121</v>
      </c>
      <c r="E68" s="1" t="s">
        <v>97</v>
      </c>
      <c r="F68" s="1" t="s">
        <v>144</v>
      </c>
      <c r="G68" s="1">
        <v>60</v>
      </c>
      <c r="H68" s="85"/>
      <c r="I68" s="1" t="s">
        <v>248</v>
      </c>
      <c r="J68" s="1" t="s">
        <v>402</v>
      </c>
      <c r="K68" s="1" t="s">
        <v>385</v>
      </c>
      <c r="L68" s="5"/>
      <c r="M68" s="89"/>
      <c r="N68" s="5"/>
      <c r="O68" s="5"/>
      <c r="P68" s="89"/>
      <c r="Q68" s="1"/>
      <c r="R68" s="1" t="s">
        <v>230</v>
      </c>
      <c r="S68" s="1"/>
      <c r="T68" s="1" t="s">
        <v>230</v>
      </c>
      <c r="U68" s="1"/>
      <c r="V68" s="1" t="s">
        <v>230</v>
      </c>
      <c r="W68" s="1"/>
      <c r="X68" s="1" t="s">
        <v>230</v>
      </c>
      <c r="Y68" s="1"/>
      <c r="Z68" s="1" t="s">
        <v>230</v>
      </c>
      <c r="AA68" s="1"/>
      <c r="AB68" s="1" t="s">
        <v>230</v>
      </c>
      <c r="AC68" s="1">
        <f t="shared" si="6"/>
        <v>6</v>
      </c>
      <c r="AD68" s="1">
        <v>40</v>
      </c>
      <c r="AE68" s="1">
        <v>40</v>
      </c>
      <c r="AF68" s="1">
        <v>60</v>
      </c>
      <c r="AG68" s="31"/>
      <c r="AH68" s="31"/>
      <c r="AI68" s="32">
        <f t="shared" si="1"/>
        <v>4.6366666666666676</v>
      </c>
      <c r="AJ68" s="1"/>
    </row>
    <row r="69" spans="1:36" ht="51" x14ac:dyDescent="0.2">
      <c r="A69" s="85"/>
      <c r="B69" s="85"/>
      <c r="C69" s="85"/>
      <c r="D69" s="1" t="s">
        <v>122</v>
      </c>
      <c r="E69" s="1" t="s">
        <v>97</v>
      </c>
      <c r="F69" s="1" t="s">
        <v>144</v>
      </c>
      <c r="G69" s="1">
        <v>61</v>
      </c>
      <c r="H69" s="85"/>
      <c r="I69" s="1" t="s">
        <v>248</v>
      </c>
      <c r="J69" s="1" t="s">
        <v>402</v>
      </c>
      <c r="K69" s="1" t="s">
        <v>385</v>
      </c>
      <c r="L69" s="5"/>
      <c r="M69" s="89"/>
      <c r="N69" s="5"/>
      <c r="O69" s="5"/>
      <c r="P69" s="89"/>
      <c r="Q69" s="1"/>
      <c r="R69" s="1" t="s">
        <v>230</v>
      </c>
      <c r="S69" s="1"/>
      <c r="T69" s="1" t="s">
        <v>230</v>
      </c>
      <c r="U69" s="1"/>
      <c r="V69" s="1" t="s">
        <v>230</v>
      </c>
      <c r="W69" s="1"/>
      <c r="X69" s="1" t="s">
        <v>230</v>
      </c>
      <c r="Y69" s="1"/>
      <c r="Z69" s="1" t="s">
        <v>230</v>
      </c>
      <c r="AA69" s="1"/>
      <c r="AB69" s="1" t="s">
        <v>230</v>
      </c>
      <c r="AC69" s="1">
        <f t="shared" si="6"/>
        <v>6</v>
      </c>
      <c r="AD69" s="1">
        <v>40</v>
      </c>
      <c r="AE69" s="1">
        <v>40</v>
      </c>
      <c r="AF69" s="1">
        <v>60</v>
      </c>
      <c r="AG69" s="31"/>
      <c r="AH69" s="31"/>
      <c r="AI69" s="32">
        <f t="shared" si="1"/>
        <v>4.6366666666666676</v>
      </c>
      <c r="AJ69" s="1"/>
    </row>
    <row r="70" spans="1:36" ht="114.75" x14ac:dyDescent="0.2">
      <c r="A70" s="85"/>
      <c r="B70" s="85"/>
      <c r="C70" s="85"/>
      <c r="D70" s="1" t="s">
        <v>123</v>
      </c>
      <c r="E70" s="1" t="s">
        <v>97</v>
      </c>
      <c r="F70" s="1" t="s">
        <v>144</v>
      </c>
      <c r="G70" s="1">
        <v>62</v>
      </c>
      <c r="H70" s="85"/>
      <c r="I70" s="1" t="s">
        <v>248</v>
      </c>
      <c r="J70" s="1" t="s">
        <v>402</v>
      </c>
      <c r="K70" s="1" t="s">
        <v>385</v>
      </c>
      <c r="L70" s="5"/>
      <c r="M70" s="89"/>
      <c r="N70" s="5"/>
      <c r="O70" s="5"/>
      <c r="P70" s="89"/>
      <c r="Q70" s="1"/>
      <c r="R70" s="1" t="s">
        <v>230</v>
      </c>
      <c r="S70" s="1"/>
      <c r="T70" s="1" t="s">
        <v>230</v>
      </c>
      <c r="U70" s="1"/>
      <c r="V70" s="1" t="s">
        <v>230</v>
      </c>
      <c r="W70" s="1"/>
      <c r="X70" s="1" t="s">
        <v>230</v>
      </c>
      <c r="Y70" s="1"/>
      <c r="Z70" s="1" t="s">
        <v>230</v>
      </c>
      <c r="AA70" s="1"/>
      <c r="AB70" s="1" t="s">
        <v>230</v>
      </c>
      <c r="AC70" s="1">
        <f t="shared" si="6"/>
        <v>6</v>
      </c>
      <c r="AD70" s="1">
        <v>40</v>
      </c>
      <c r="AE70" s="1">
        <v>40</v>
      </c>
      <c r="AF70" s="1">
        <v>60</v>
      </c>
      <c r="AG70" s="31"/>
      <c r="AH70" s="31"/>
      <c r="AI70" s="32">
        <f t="shared" si="1"/>
        <v>4.6366666666666676</v>
      </c>
      <c r="AJ70" s="1"/>
    </row>
    <row r="71" spans="1:36" ht="76.5" x14ac:dyDescent="0.2">
      <c r="A71" s="86"/>
      <c r="B71" s="86"/>
      <c r="C71" s="86"/>
      <c r="D71" s="1" t="s">
        <v>124</v>
      </c>
      <c r="E71" s="1" t="s">
        <v>97</v>
      </c>
      <c r="F71" s="1" t="s">
        <v>144</v>
      </c>
      <c r="G71" s="1">
        <v>63</v>
      </c>
      <c r="H71" s="86"/>
      <c r="I71" s="1" t="s">
        <v>248</v>
      </c>
      <c r="J71" s="1" t="s">
        <v>402</v>
      </c>
      <c r="K71" s="1" t="s">
        <v>385</v>
      </c>
      <c r="L71" s="5"/>
      <c r="M71" s="88"/>
      <c r="N71" s="5"/>
      <c r="O71" s="5"/>
      <c r="P71" s="88"/>
      <c r="Q71" s="1"/>
      <c r="R71" s="1" t="s">
        <v>230</v>
      </c>
      <c r="S71" s="1"/>
      <c r="T71" s="1" t="s">
        <v>230</v>
      </c>
      <c r="U71" s="1"/>
      <c r="V71" s="1" t="s">
        <v>230</v>
      </c>
      <c r="W71" s="1"/>
      <c r="X71" s="1" t="s">
        <v>230</v>
      </c>
      <c r="Y71" s="1"/>
      <c r="Z71" s="1" t="s">
        <v>230</v>
      </c>
      <c r="AA71" s="1"/>
      <c r="AB71" s="1" t="s">
        <v>230</v>
      </c>
      <c r="AC71" s="1">
        <f t="shared" si="6"/>
        <v>6</v>
      </c>
      <c r="AD71" s="1">
        <v>40</v>
      </c>
      <c r="AE71" s="1">
        <v>40</v>
      </c>
      <c r="AF71" s="1">
        <v>60</v>
      </c>
      <c r="AG71" s="31"/>
      <c r="AH71" s="31"/>
      <c r="AI71" s="32">
        <f t="shared" si="1"/>
        <v>4.6366666666666676</v>
      </c>
      <c r="AJ71" s="1"/>
    </row>
    <row r="72" spans="1:36" s="43" customFormat="1" ht="72.75" customHeight="1" x14ac:dyDescent="0.2">
      <c r="A72" s="90" t="s">
        <v>125</v>
      </c>
      <c r="B72" s="90" t="s">
        <v>412</v>
      </c>
      <c r="C72" s="90" t="s">
        <v>126</v>
      </c>
      <c r="D72" s="90" t="s">
        <v>127</v>
      </c>
      <c r="E72" s="90" t="s">
        <v>97</v>
      </c>
      <c r="F72" s="90" t="s">
        <v>144</v>
      </c>
      <c r="G72" s="90">
        <v>64</v>
      </c>
      <c r="H72" s="38" t="s">
        <v>201</v>
      </c>
      <c r="I72" s="38" t="s">
        <v>248</v>
      </c>
      <c r="J72" s="38" t="s">
        <v>202</v>
      </c>
      <c r="K72" s="38" t="s">
        <v>203</v>
      </c>
      <c r="L72" s="39"/>
      <c r="M72" s="39">
        <v>66742444</v>
      </c>
      <c r="N72" s="39"/>
      <c r="O72" s="39"/>
      <c r="P72" s="39">
        <v>66742444</v>
      </c>
      <c r="Q72" s="40"/>
      <c r="R72" s="40" t="s">
        <v>230</v>
      </c>
      <c r="S72" s="40" t="s">
        <v>230</v>
      </c>
      <c r="T72" s="40" t="s">
        <v>230</v>
      </c>
      <c r="U72" s="38" t="s">
        <v>230</v>
      </c>
      <c r="V72" s="38" t="s">
        <v>230</v>
      </c>
      <c r="W72" s="38" t="s">
        <v>230</v>
      </c>
      <c r="X72" s="38" t="s">
        <v>230</v>
      </c>
      <c r="Y72" s="38" t="s">
        <v>230</v>
      </c>
      <c r="Z72" s="38" t="s">
        <v>230</v>
      </c>
      <c r="AA72" s="38" t="s">
        <v>230</v>
      </c>
      <c r="AB72" s="38" t="s">
        <v>230</v>
      </c>
      <c r="AC72" s="38">
        <f>COUNTA(Q72:AB72)</f>
        <v>11</v>
      </c>
      <c r="AD72" s="38">
        <v>60</v>
      </c>
      <c r="AE72" s="38">
        <v>90</v>
      </c>
      <c r="AF72" s="38">
        <v>240</v>
      </c>
      <c r="AG72" s="41"/>
      <c r="AH72" s="41"/>
      <c r="AI72" s="42">
        <f t="shared" si="1"/>
        <v>21.578333333333333</v>
      </c>
      <c r="AJ72" s="38"/>
    </row>
    <row r="73" spans="1:36" s="43" customFormat="1" ht="84.75" customHeight="1" x14ac:dyDescent="0.2">
      <c r="A73" s="91"/>
      <c r="B73" s="91"/>
      <c r="C73" s="91"/>
      <c r="D73" s="91"/>
      <c r="E73" s="91"/>
      <c r="F73" s="91"/>
      <c r="G73" s="91"/>
      <c r="H73" s="38" t="s">
        <v>204</v>
      </c>
      <c r="I73" s="38" t="s">
        <v>248</v>
      </c>
      <c r="J73" s="38" t="s">
        <v>205</v>
      </c>
      <c r="K73" s="38" t="s">
        <v>203</v>
      </c>
      <c r="L73" s="39"/>
      <c r="M73" s="39"/>
      <c r="N73" s="39"/>
      <c r="O73" s="39"/>
      <c r="P73" s="39"/>
      <c r="Q73" s="40"/>
      <c r="R73" s="40" t="s">
        <v>230</v>
      </c>
      <c r="S73" s="38" t="s">
        <v>230</v>
      </c>
      <c r="T73" s="38" t="s">
        <v>230</v>
      </c>
      <c r="U73" s="40" t="s">
        <v>230</v>
      </c>
      <c r="V73" s="38" t="s">
        <v>230</v>
      </c>
      <c r="W73" s="43" t="s">
        <v>230</v>
      </c>
      <c r="X73" s="40" t="s">
        <v>230</v>
      </c>
      <c r="Y73" s="38" t="s">
        <v>230</v>
      </c>
      <c r="Z73" s="38" t="s">
        <v>230</v>
      </c>
      <c r="AA73" s="38" t="s">
        <v>230</v>
      </c>
      <c r="AB73" s="38" t="s">
        <v>230</v>
      </c>
      <c r="AC73" s="38">
        <f t="shared" ref="AC73:AC86" si="7">COUNTA(Q73:AB73)</f>
        <v>11</v>
      </c>
      <c r="AD73" s="38">
        <v>60</v>
      </c>
      <c r="AE73" s="38">
        <v>90</v>
      </c>
      <c r="AF73" s="38">
        <v>240</v>
      </c>
      <c r="AG73" s="41"/>
      <c r="AH73" s="41"/>
      <c r="AI73" s="42">
        <f t="shared" ref="AI73:AI86" si="8">(((((AD73)+4*(AE73)+(AF73))/6)*1.07)*AC73)/60</f>
        <v>21.578333333333333</v>
      </c>
      <c r="AJ73" s="38"/>
    </row>
    <row r="74" spans="1:36" s="43" customFormat="1" ht="67.5" customHeight="1" x14ac:dyDescent="0.2">
      <c r="A74" s="91"/>
      <c r="B74" s="91"/>
      <c r="C74" s="91"/>
      <c r="D74" s="91"/>
      <c r="E74" s="91"/>
      <c r="F74" s="91"/>
      <c r="G74" s="91"/>
      <c r="H74" s="38" t="s">
        <v>206</v>
      </c>
      <c r="I74" s="38" t="s">
        <v>248</v>
      </c>
      <c r="J74" s="38" t="s">
        <v>207</v>
      </c>
      <c r="K74" s="38" t="s">
        <v>203</v>
      </c>
      <c r="L74" s="39"/>
      <c r="M74" s="39">
        <v>10000000</v>
      </c>
      <c r="N74" s="39"/>
      <c r="O74" s="39"/>
      <c r="P74" s="39">
        <v>10000000</v>
      </c>
      <c r="Q74" s="38"/>
      <c r="R74" s="40" t="s">
        <v>230</v>
      </c>
      <c r="S74" s="40" t="s">
        <v>230</v>
      </c>
      <c r="T74" s="40" t="s">
        <v>230</v>
      </c>
      <c r="U74" s="38" t="s">
        <v>230</v>
      </c>
      <c r="V74" s="38" t="s">
        <v>230</v>
      </c>
      <c r="W74" s="38" t="s">
        <v>230</v>
      </c>
      <c r="X74" s="38" t="s">
        <v>230</v>
      </c>
      <c r="Y74" s="38" t="s">
        <v>230</v>
      </c>
      <c r="Z74" s="38" t="s">
        <v>230</v>
      </c>
      <c r="AA74" s="38" t="s">
        <v>230</v>
      </c>
      <c r="AB74" s="38" t="s">
        <v>230</v>
      </c>
      <c r="AC74" s="38">
        <f t="shared" si="7"/>
        <v>11</v>
      </c>
      <c r="AD74" s="38">
        <v>60</v>
      </c>
      <c r="AE74" s="38">
        <v>90</v>
      </c>
      <c r="AF74" s="38">
        <v>240</v>
      </c>
      <c r="AG74" s="41"/>
      <c r="AH74" s="41"/>
      <c r="AI74" s="42">
        <f t="shared" si="8"/>
        <v>21.578333333333333</v>
      </c>
      <c r="AJ74" s="38"/>
    </row>
    <row r="75" spans="1:36" s="43" customFormat="1" ht="102" x14ac:dyDescent="0.2">
      <c r="A75" s="91"/>
      <c r="B75" s="91"/>
      <c r="C75" s="91"/>
      <c r="D75" s="91"/>
      <c r="E75" s="91"/>
      <c r="F75" s="91"/>
      <c r="G75" s="91"/>
      <c r="H75" s="38" t="s">
        <v>208</v>
      </c>
      <c r="I75" s="38" t="s">
        <v>248</v>
      </c>
      <c r="J75" s="38" t="s">
        <v>209</v>
      </c>
      <c r="K75" s="38" t="s">
        <v>203</v>
      </c>
      <c r="L75" s="39"/>
      <c r="M75" s="39"/>
      <c r="N75" s="39"/>
      <c r="O75" s="39"/>
      <c r="P75" s="39"/>
      <c r="Q75" s="38"/>
      <c r="R75" s="40" t="s">
        <v>230</v>
      </c>
      <c r="S75" s="38" t="s">
        <v>230</v>
      </c>
      <c r="T75" s="38" t="s">
        <v>230</v>
      </c>
      <c r="U75" s="40" t="s">
        <v>230</v>
      </c>
      <c r="V75" s="38" t="s">
        <v>230</v>
      </c>
      <c r="W75" s="43" t="s">
        <v>230</v>
      </c>
      <c r="X75" s="40" t="s">
        <v>230</v>
      </c>
      <c r="Y75" s="38" t="s">
        <v>230</v>
      </c>
      <c r="Z75" s="38" t="s">
        <v>230</v>
      </c>
      <c r="AA75" s="38" t="s">
        <v>230</v>
      </c>
      <c r="AB75" s="38" t="s">
        <v>230</v>
      </c>
      <c r="AC75" s="38">
        <f t="shared" si="7"/>
        <v>11</v>
      </c>
      <c r="AD75" s="38">
        <v>60</v>
      </c>
      <c r="AE75" s="38">
        <v>90</v>
      </c>
      <c r="AF75" s="38">
        <v>240</v>
      </c>
      <c r="AG75" s="41"/>
      <c r="AH75" s="41"/>
      <c r="AI75" s="42">
        <f t="shared" si="8"/>
        <v>21.578333333333333</v>
      </c>
      <c r="AJ75" s="38"/>
    </row>
    <row r="76" spans="1:36" s="43" customFormat="1" ht="67.5" customHeight="1" x14ac:dyDescent="0.2">
      <c r="A76" s="91"/>
      <c r="B76" s="91"/>
      <c r="C76" s="91"/>
      <c r="D76" s="91"/>
      <c r="E76" s="91"/>
      <c r="F76" s="91"/>
      <c r="G76" s="91"/>
      <c r="H76" s="38" t="s">
        <v>210</v>
      </c>
      <c r="I76" s="38" t="s">
        <v>248</v>
      </c>
      <c r="J76" s="38" t="s">
        <v>209</v>
      </c>
      <c r="K76" s="38" t="s">
        <v>203</v>
      </c>
      <c r="L76" s="39"/>
      <c r="M76" s="39"/>
      <c r="N76" s="39"/>
      <c r="O76" s="39"/>
      <c r="P76" s="39"/>
      <c r="Q76" s="38"/>
      <c r="R76" s="40" t="s">
        <v>230</v>
      </c>
      <c r="S76" s="40" t="s">
        <v>230</v>
      </c>
      <c r="T76" s="40" t="s">
        <v>230</v>
      </c>
      <c r="U76" s="38" t="s">
        <v>230</v>
      </c>
      <c r="V76" s="38" t="s">
        <v>230</v>
      </c>
      <c r="W76" s="38" t="s">
        <v>230</v>
      </c>
      <c r="X76" s="38" t="s">
        <v>230</v>
      </c>
      <c r="Y76" s="38" t="s">
        <v>230</v>
      </c>
      <c r="Z76" s="38" t="s">
        <v>230</v>
      </c>
      <c r="AA76" s="38" t="s">
        <v>230</v>
      </c>
      <c r="AB76" s="38" t="s">
        <v>230</v>
      </c>
      <c r="AC76" s="38">
        <f t="shared" si="7"/>
        <v>11</v>
      </c>
      <c r="AD76" s="38">
        <v>60</v>
      </c>
      <c r="AE76" s="38">
        <v>90</v>
      </c>
      <c r="AF76" s="38">
        <v>240</v>
      </c>
      <c r="AG76" s="41"/>
      <c r="AH76" s="41"/>
      <c r="AI76" s="42">
        <f t="shared" si="8"/>
        <v>21.578333333333333</v>
      </c>
      <c r="AJ76" s="38"/>
    </row>
    <row r="77" spans="1:36" s="43" customFormat="1" ht="67.5" customHeight="1" x14ac:dyDescent="0.2">
      <c r="A77" s="91"/>
      <c r="B77" s="91"/>
      <c r="C77" s="91"/>
      <c r="D77" s="91"/>
      <c r="E77" s="91"/>
      <c r="F77" s="91"/>
      <c r="G77" s="91"/>
      <c r="H77" s="38" t="s">
        <v>211</v>
      </c>
      <c r="I77" s="38" t="s">
        <v>248</v>
      </c>
      <c r="J77" s="38" t="s">
        <v>212</v>
      </c>
      <c r="K77" s="38" t="s">
        <v>203</v>
      </c>
      <c r="L77" s="39"/>
      <c r="M77" s="39"/>
      <c r="N77" s="39"/>
      <c r="O77" s="39"/>
      <c r="P77" s="39"/>
      <c r="Q77" s="38"/>
      <c r="R77" s="40" t="s">
        <v>230</v>
      </c>
      <c r="S77" s="38" t="s">
        <v>230</v>
      </c>
      <c r="T77" s="38" t="s">
        <v>230</v>
      </c>
      <c r="U77" s="40" t="s">
        <v>230</v>
      </c>
      <c r="V77" s="38" t="s">
        <v>230</v>
      </c>
      <c r="W77" s="43" t="s">
        <v>230</v>
      </c>
      <c r="X77" s="40" t="s">
        <v>230</v>
      </c>
      <c r="Y77" s="38" t="s">
        <v>230</v>
      </c>
      <c r="Z77" s="38" t="s">
        <v>230</v>
      </c>
      <c r="AA77" s="38" t="s">
        <v>230</v>
      </c>
      <c r="AB77" s="38" t="s">
        <v>230</v>
      </c>
      <c r="AC77" s="38">
        <f t="shared" si="7"/>
        <v>11</v>
      </c>
      <c r="AD77" s="38">
        <v>60</v>
      </c>
      <c r="AE77" s="38">
        <v>90</v>
      </c>
      <c r="AF77" s="38">
        <v>240</v>
      </c>
      <c r="AG77" s="41"/>
      <c r="AH77" s="41"/>
      <c r="AI77" s="42">
        <f t="shared" si="8"/>
        <v>21.578333333333333</v>
      </c>
      <c r="AJ77" s="38"/>
    </row>
    <row r="78" spans="1:36" s="43" customFormat="1" ht="67.5" customHeight="1" x14ac:dyDescent="0.2">
      <c r="A78" s="91"/>
      <c r="B78" s="91"/>
      <c r="C78" s="91"/>
      <c r="D78" s="91"/>
      <c r="E78" s="91"/>
      <c r="F78" s="91"/>
      <c r="G78" s="91"/>
      <c r="H78" s="38" t="s">
        <v>213</v>
      </c>
      <c r="I78" s="38" t="s">
        <v>248</v>
      </c>
      <c r="J78" s="38" t="s">
        <v>214</v>
      </c>
      <c r="K78" s="38" t="s">
        <v>203</v>
      </c>
      <c r="L78" s="39"/>
      <c r="M78" s="39"/>
      <c r="N78" s="39"/>
      <c r="O78" s="39"/>
      <c r="P78" s="39"/>
      <c r="Q78" s="38"/>
      <c r="R78" s="40" t="s">
        <v>230</v>
      </c>
      <c r="S78" s="40" t="s">
        <v>230</v>
      </c>
      <c r="T78" s="40" t="s">
        <v>230</v>
      </c>
      <c r="U78" s="38" t="s">
        <v>230</v>
      </c>
      <c r="V78" s="38" t="s">
        <v>230</v>
      </c>
      <c r="W78" s="38" t="s">
        <v>230</v>
      </c>
      <c r="X78" s="38" t="s">
        <v>230</v>
      </c>
      <c r="Y78" s="38" t="s">
        <v>230</v>
      </c>
      <c r="Z78" s="38" t="s">
        <v>230</v>
      </c>
      <c r="AA78" s="38" t="s">
        <v>230</v>
      </c>
      <c r="AB78" s="38" t="s">
        <v>230</v>
      </c>
      <c r="AC78" s="38">
        <f t="shared" si="7"/>
        <v>11</v>
      </c>
      <c r="AD78" s="38">
        <v>60</v>
      </c>
      <c r="AE78" s="38">
        <v>90</v>
      </c>
      <c r="AF78" s="38">
        <v>240</v>
      </c>
      <c r="AG78" s="41"/>
      <c r="AH78" s="41"/>
      <c r="AI78" s="42">
        <f t="shared" si="8"/>
        <v>21.578333333333333</v>
      </c>
      <c r="AJ78" s="38"/>
    </row>
    <row r="79" spans="1:36" s="43" customFormat="1" ht="67.5" customHeight="1" x14ac:dyDescent="0.2">
      <c r="A79" s="91"/>
      <c r="B79" s="91"/>
      <c r="C79" s="91"/>
      <c r="D79" s="91"/>
      <c r="E79" s="91"/>
      <c r="F79" s="91"/>
      <c r="G79" s="91"/>
      <c r="H79" s="38" t="s">
        <v>215</v>
      </c>
      <c r="I79" s="38" t="s">
        <v>248</v>
      </c>
      <c r="J79" s="38" t="s">
        <v>216</v>
      </c>
      <c r="K79" s="38" t="s">
        <v>203</v>
      </c>
      <c r="L79" s="39"/>
      <c r="M79" s="39"/>
      <c r="N79" s="39"/>
      <c r="O79" s="39"/>
      <c r="P79" s="39"/>
      <c r="Q79" s="38"/>
      <c r="R79" s="40" t="s">
        <v>230</v>
      </c>
      <c r="S79" s="38" t="s">
        <v>230</v>
      </c>
      <c r="T79" s="38" t="s">
        <v>230</v>
      </c>
      <c r="U79" s="40" t="s">
        <v>230</v>
      </c>
      <c r="V79" s="38" t="s">
        <v>230</v>
      </c>
      <c r="W79" s="43" t="s">
        <v>230</v>
      </c>
      <c r="X79" s="40" t="s">
        <v>230</v>
      </c>
      <c r="Y79" s="38" t="s">
        <v>230</v>
      </c>
      <c r="Z79" s="38" t="s">
        <v>230</v>
      </c>
      <c r="AA79" s="38" t="s">
        <v>230</v>
      </c>
      <c r="AB79" s="38" t="s">
        <v>230</v>
      </c>
      <c r="AC79" s="38">
        <f t="shared" si="7"/>
        <v>11</v>
      </c>
      <c r="AD79" s="38">
        <v>60</v>
      </c>
      <c r="AE79" s="38">
        <v>90</v>
      </c>
      <c r="AF79" s="38">
        <v>240</v>
      </c>
      <c r="AG79" s="41"/>
      <c r="AH79" s="41"/>
      <c r="AI79" s="42">
        <f t="shared" si="8"/>
        <v>21.578333333333333</v>
      </c>
      <c r="AJ79" s="38"/>
    </row>
    <row r="80" spans="1:36" s="43" customFormat="1" ht="67.5" customHeight="1" x14ac:dyDescent="0.2">
      <c r="A80" s="91"/>
      <c r="B80" s="91"/>
      <c r="C80" s="91"/>
      <c r="D80" s="91"/>
      <c r="E80" s="91"/>
      <c r="F80" s="91"/>
      <c r="G80" s="91"/>
      <c r="H80" s="38" t="s">
        <v>217</v>
      </c>
      <c r="I80" s="38" t="s">
        <v>248</v>
      </c>
      <c r="J80" s="38" t="s">
        <v>202</v>
      </c>
      <c r="K80" s="38" t="s">
        <v>203</v>
      </c>
      <c r="L80" s="39"/>
      <c r="M80" s="39"/>
      <c r="N80" s="39"/>
      <c r="O80" s="39"/>
      <c r="P80" s="39"/>
      <c r="Q80" s="38"/>
      <c r="R80" s="40" t="s">
        <v>230</v>
      </c>
      <c r="S80" s="40" t="s">
        <v>230</v>
      </c>
      <c r="T80" s="40" t="s">
        <v>230</v>
      </c>
      <c r="U80" s="38" t="s">
        <v>230</v>
      </c>
      <c r="V80" s="38" t="s">
        <v>230</v>
      </c>
      <c r="W80" s="38" t="s">
        <v>230</v>
      </c>
      <c r="X80" s="38" t="s">
        <v>230</v>
      </c>
      <c r="Y80" s="38" t="s">
        <v>230</v>
      </c>
      <c r="Z80" s="38" t="s">
        <v>230</v>
      </c>
      <c r="AA80" s="38" t="s">
        <v>230</v>
      </c>
      <c r="AB80" s="38" t="s">
        <v>230</v>
      </c>
      <c r="AC80" s="38">
        <f t="shared" si="7"/>
        <v>11</v>
      </c>
      <c r="AD80" s="38">
        <v>60</v>
      </c>
      <c r="AE80" s="38">
        <v>90</v>
      </c>
      <c r="AF80" s="38">
        <v>240</v>
      </c>
      <c r="AG80" s="41"/>
      <c r="AH80" s="41"/>
      <c r="AI80" s="42">
        <f t="shared" si="8"/>
        <v>21.578333333333333</v>
      </c>
      <c r="AJ80" s="38"/>
    </row>
    <row r="81" spans="1:39" s="43" customFormat="1" ht="67.5" customHeight="1" x14ac:dyDescent="0.2">
      <c r="A81" s="91"/>
      <c r="B81" s="91"/>
      <c r="C81" s="91"/>
      <c r="D81" s="92"/>
      <c r="E81" s="92"/>
      <c r="F81" s="92"/>
      <c r="G81" s="92"/>
      <c r="H81" s="38" t="s">
        <v>218</v>
      </c>
      <c r="I81" s="38" t="s">
        <v>248</v>
      </c>
      <c r="J81" s="38" t="s">
        <v>219</v>
      </c>
      <c r="K81" s="38" t="s">
        <v>203</v>
      </c>
      <c r="L81" s="39"/>
      <c r="M81" s="39"/>
      <c r="N81" s="39"/>
      <c r="O81" s="39"/>
      <c r="P81" s="39"/>
      <c r="Q81" s="38"/>
      <c r="R81" s="40" t="s">
        <v>230</v>
      </c>
      <c r="S81" s="38" t="s">
        <v>230</v>
      </c>
      <c r="T81" s="38" t="s">
        <v>230</v>
      </c>
      <c r="U81" s="40" t="s">
        <v>230</v>
      </c>
      <c r="V81" s="38" t="s">
        <v>230</v>
      </c>
      <c r="W81" s="43" t="s">
        <v>230</v>
      </c>
      <c r="X81" s="40" t="s">
        <v>230</v>
      </c>
      <c r="Y81" s="38" t="s">
        <v>230</v>
      </c>
      <c r="Z81" s="38" t="s">
        <v>230</v>
      </c>
      <c r="AA81" s="38" t="s">
        <v>230</v>
      </c>
      <c r="AB81" s="38" t="s">
        <v>230</v>
      </c>
      <c r="AC81" s="38">
        <f t="shared" si="7"/>
        <v>11</v>
      </c>
      <c r="AD81" s="38">
        <v>60</v>
      </c>
      <c r="AE81" s="38">
        <v>90</v>
      </c>
      <c r="AF81" s="38">
        <v>240</v>
      </c>
      <c r="AG81" s="41"/>
      <c r="AH81" s="41"/>
      <c r="AI81" s="42">
        <f t="shared" si="8"/>
        <v>21.578333333333333</v>
      </c>
      <c r="AJ81" s="38"/>
    </row>
    <row r="82" spans="1:39" s="43" customFormat="1" ht="66" customHeight="1" x14ac:dyDescent="0.2">
      <c r="A82" s="91"/>
      <c r="B82" s="91"/>
      <c r="C82" s="91"/>
      <c r="D82" s="90" t="s">
        <v>128</v>
      </c>
      <c r="E82" s="90" t="s">
        <v>97</v>
      </c>
      <c r="F82" s="90" t="s">
        <v>144</v>
      </c>
      <c r="G82" s="90">
        <v>65</v>
      </c>
      <c r="H82" s="38" t="s">
        <v>220</v>
      </c>
      <c r="I82" s="38" t="s">
        <v>248</v>
      </c>
      <c r="J82" s="38" t="s">
        <v>221</v>
      </c>
      <c r="K82" s="38" t="s">
        <v>203</v>
      </c>
      <c r="L82" s="39">
        <v>10000000</v>
      </c>
      <c r="M82" s="39"/>
      <c r="N82" s="39"/>
      <c r="O82" s="39"/>
      <c r="P82" s="39">
        <v>10000000</v>
      </c>
      <c r="Q82" s="38"/>
      <c r="R82" s="40" t="s">
        <v>230</v>
      </c>
      <c r="S82" s="40" t="s">
        <v>230</v>
      </c>
      <c r="T82" s="40" t="s">
        <v>230</v>
      </c>
      <c r="U82" s="38" t="s">
        <v>230</v>
      </c>
      <c r="V82" s="38" t="s">
        <v>230</v>
      </c>
      <c r="W82" s="38" t="s">
        <v>230</v>
      </c>
      <c r="X82" s="38" t="s">
        <v>230</v>
      </c>
      <c r="Y82" s="38" t="s">
        <v>230</v>
      </c>
      <c r="Z82" s="38" t="s">
        <v>230</v>
      </c>
      <c r="AA82" s="38" t="s">
        <v>230</v>
      </c>
      <c r="AB82" s="38" t="s">
        <v>230</v>
      </c>
      <c r="AC82" s="38">
        <f t="shared" si="7"/>
        <v>11</v>
      </c>
      <c r="AD82" s="38">
        <v>60</v>
      </c>
      <c r="AE82" s="38">
        <v>90</v>
      </c>
      <c r="AF82" s="38">
        <v>240</v>
      </c>
      <c r="AG82" s="41"/>
      <c r="AH82" s="41"/>
      <c r="AI82" s="42">
        <f t="shared" si="8"/>
        <v>21.578333333333333</v>
      </c>
      <c r="AJ82" s="38"/>
    </row>
    <row r="83" spans="1:39" s="43" customFormat="1" ht="50.25" customHeight="1" x14ac:dyDescent="0.2">
      <c r="A83" s="91"/>
      <c r="B83" s="91"/>
      <c r="C83" s="91"/>
      <c r="D83" s="91"/>
      <c r="E83" s="91"/>
      <c r="F83" s="91"/>
      <c r="G83" s="91"/>
      <c r="H83" s="38"/>
      <c r="I83" s="38" t="s">
        <v>248</v>
      </c>
      <c r="J83" s="38"/>
      <c r="K83" s="38" t="s">
        <v>203</v>
      </c>
      <c r="L83" s="39"/>
      <c r="M83" s="39"/>
      <c r="N83" s="39"/>
      <c r="O83" s="39"/>
      <c r="P83" s="39"/>
      <c r="Q83" s="38"/>
      <c r="R83" s="40" t="s">
        <v>230</v>
      </c>
      <c r="S83" s="38" t="s">
        <v>230</v>
      </c>
      <c r="T83" s="38" t="s">
        <v>230</v>
      </c>
      <c r="U83" s="40" t="s">
        <v>230</v>
      </c>
      <c r="V83" s="38" t="s">
        <v>230</v>
      </c>
      <c r="W83" s="43" t="s">
        <v>230</v>
      </c>
      <c r="X83" s="40" t="s">
        <v>230</v>
      </c>
      <c r="Y83" s="38" t="s">
        <v>230</v>
      </c>
      <c r="Z83" s="38" t="s">
        <v>230</v>
      </c>
      <c r="AA83" s="38" t="s">
        <v>230</v>
      </c>
      <c r="AB83" s="38" t="s">
        <v>230</v>
      </c>
      <c r="AC83" s="38">
        <f t="shared" si="7"/>
        <v>11</v>
      </c>
      <c r="AD83" s="38">
        <v>60</v>
      </c>
      <c r="AE83" s="38">
        <v>90</v>
      </c>
      <c r="AF83" s="38">
        <v>240</v>
      </c>
      <c r="AG83" s="41"/>
      <c r="AH83" s="41"/>
      <c r="AI83" s="42">
        <f t="shared" si="8"/>
        <v>21.578333333333333</v>
      </c>
      <c r="AJ83" s="38"/>
    </row>
    <row r="84" spans="1:39" s="43" customFormat="1" ht="39.75" customHeight="1" x14ac:dyDescent="0.2">
      <c r="A84" s="91"/>
      <c r="B84" s="91"/>
      <c r="C84" s="91"/>
      <c r="D84" s="91"/>
      <c r="E84" s="91"/>
      <c r="F84" s="91"/>
      <c r="G84" s="91"/>
      <c r="H84" s="38" t="s">
        <v>222</v>
      </c>
      <c r="I84" s="38" t="s">
        <v>248</v>
      </c>
      <c r="J84" s="38" t="s">
        <v>207</v>
      </c>
      <c r="K84" s="38" t="s">
        <v>203</v>
      </c>
      <c r="L84" s="39"/>
      <c r="M84" s="39"/>
      <c r="N84" s="39"/>
      <c r="O84" s="39"/>
      <c r="P84" s="39"/>
      <c r="Q84" s="38"/>
      <c r="R84" s="40" t="s">
        <v>230</v>
      </c>
      <c r="S84" s="40" t="s">
        <v>230</v>
      </c>
      <c r="T84" s="40" t="s">
        <v>230</v>
      </c>
      <c r="U84" s="38" t="s">
        <v>230</v>
      </c>
      <c r="V84" s="38" t="s">
        <v>230</v>
      </c>
      <c r="W84" s="38" t="s">
        <v>230</v>
      </c>
      <c r="X84" s="38" t="s">
        <v>230</v>
      </c>
      <c r="Y84" s="38" t="s">
        <v>230</v>
      </c>
      <c r="Z84" s="38" t="s">
        <v>230</v>
      </c>
      <c r="AA84" s="38" t="s">
        <v>230</v>
      </c>
      <c r="AB84" s="38" t="s">
        <v>230</v>
      </c>
      <c r="AC84" s="38">
        <f t="shared" si="7"/>
        <v>11</v>
      </c>
      <c r="AD84" s="38">
        <v>60</v>
      </c>
      <c r="AE84" s="38">
        <v>90</v>
      </c>
      <c r="AF84" s="38">
        <v>240</v>
      </c>
      <c r="AG84" s="41"/>
      <c r="AH84" s="41"/>
      <c r="AI84" s="42">
        <f t="shared" si="8"/>
        <v>21.578333333333333</v>
      </c>
      <c r="AJ84" s="38"/>
    </row>
    <row r="85" spans="1:39" s="43" customFormat="1" ht="60" customHeight="1" x14ac:dyDescent="0.2">
      <c r="A85" s="91"/>
      <c r="B85" s="91"/>
      <c r="C85" s="91"/>
      <c r="D85" s="91"/>
      <c r="E85" s="91"/>
      <c r="F85" s="91"/>
      <c r="G85" s="91"/>
      <c r="H85" s="38" t="s">
        <v>223</v>
      </c>
      <c r="I85" s="38" t="s">
        <v>248</v>
      </c>
      <c r="J85" s="38" t="s">
        <v>224</v>
      </c>
      <c r="K85" s="38" t="s">
        <v>203</v>
      </c>
      <c r="L85" s="39"/>
      <c r="M85" s="39"/>
      <c r="N85" s="39"/>
      <c r="O85" s="39"/>
      <c r="P85" s="39"/>
      <c r="Q85" s="38"/>
      <c r="R85" s="40" t="s">
        <v>230</v>
      </c>
      <c r="S85" s="38" t="s">
        <v>230</v>
      </c>
      <c r="T85" s="38" t="s">
        <v>230</v>
      </c>
      <c r="U85" s="40" t="s">
        <v>230</v>
      </c>
      <c r="V85" s="38" t="s">
        <v>230</v>
      </c>
      <c r="W85" s="43" t="s">
        <v>230</v>
      </c>
      <c r="X85" s="40" t="s">
        <v>230</v>
      </c>
      <c r="Y85" s="38" t="s">
        <v>230</v>
      </c>
      <c r="Z85" s="38" t="s">
        <v>230</v>
      </c>
      <c r="AA85" s="38" t="s">
        <v>230</v>
      </c>
      <c r="AB85" s="38" t="s">
        <v>230</v>
      </c>
      <c r="AC85" s="38">
        <f t="shared" si="7"/>
        <v>11</v>
      </c>
      <c r="AD85" s="38">
        <v>60</v>
      </c>
      <c r="AE85" s="38">
        <v>90</v>
      </c>
      <c r="AF85" s="38">
        <v>240</v>
      </c>
      <c r="AG85" s="41"/>
      <c r="AH85" s="41"/>
      <c r="AI85" s="42">
        <f t="shared" si="8"/>
        <v>21.578333333333333</v>
      </c>
      <c r="AJ85" s="38"/>
    </row>
    <row r="86" spans="1:39" s="43" customFormat="1" ht="60" customHeight="1" x14ac:dyDescent="0.2">
      <c r="A86" s="91"/>
      <c r="B86" s="92"/>
      <c r="C86" s="91"/>
      <c r="D86" s="91"/>
      <c r="E86" s="91"/>
      <c r="F86" s="91"/>
      <c r="G86" s="91"/>
      <c r="H86" s="38" t="s">
        <v>225</v>
      </c>
      <c r="I86" s="38" t="s">
        <v>248</v>
      </c>
      <c r="J86" s="38" t="s">
        <v>205</v>
      </c>
      <c r="K86" s="38" t="s">
        <v>203</v>
      </c>
      <c r="L86" s="39"/>
      <c r="M86" s="39"/>
      <c r="N86" s="39"/>
      <c r="O86" s="39"/>
      <c r="P86" s="39"/>
      <c r="Q86" s="38"/>
      <c r="R86" s="40" t="s">
        <v>230</v>
      </c>
      <c r="S86" s="40" t="s">
        <v>230</v>
      </c>
      <c r="T86" s="40" t="s">
        <v>230</v>
      </c>
      <c r="U86" s="38" t="s">
        <v>230</v>
      </c>
      <c r="V86" s="38" t="s">
        <v>230</v>
      </c>
      <c r="W86" s="38" t="s">
        <v>230</v>
      </c>
      <c r="X86" s="38" t="s">
        <v>230</v>
      </c>
      <c r="Y86" s="38" t="s">
        <v>230</v>
      </c>
      <c r="Z86" s="38" t="s">
        <v>230</v>
      </c>
      <c r="AA86" s="38" t="s">
        <v>230</v>
      </c>
      <c r="AB86" s="38" t="s">
        <v>230</v>
      </c>
      <c r="AC86" s="38">
        <f t="shared" si="7"/>
        <v>11</v>
      </c>
      <c r="AD86" s="38">
        <v>60</v>
      </c>
      <c r="AE86" s="38">
        <v>90</v>
      </c>
      <c r="AF86" s="38">
        <v>240</v>
      </c>
      <c r="AG86" s="41"/>
      <c r="AH86" s="41"/>
      <c r="AI86" s="42">
        <f t="shared" si="8"/>
        <v>21.578333333333333</v>
      </c>
      <c r="AJ86" s="38"/>
    </row>
    <row r="87" spans="1:39" ht="91.5" customHeight="1" x14ac:dyDescent="0.2">
      <c r="A87" s="112" t="s">
        <v>129</v>
      </c>
      <c r="B87" s="112" t="s">
        <v>405</v>
      </c>
      <c r="C87" s="112" t="s">
        <v>130</v>
      </c>
      <c r="D87" s="112" t="s">
        <v>131</v>
      </c>
      <c r="E87" s="112" t="s">
        <v>97</v>
      </c>
      <c r="F87" s="112" t="s">
        <v>144</v>
      </c>
      <c r="G87" s="44">
        <v>66</v>
      </c>
      <c r="H87" s="44" t="s">
        <v>231</v>
      </c>
      <c r="I87" s="44" t="s">
        <v>232</v>
      </c>
      <c r="J87" s="44" t="s">
        <v>233</v>
      </c>
      <c r="K87" s="44" t="s">
        <v>234</v>
      </c>
      <c r="L87" s="45">
        <v>12000000</v>
      </c>
      <c r="M87" s="45"/>
      <c r="N87" s="45"/>
      <c r="O87" s="45"/>
      <c r="P87" s="45">
        <v>12000000</v>
      </c>
      <c r="Q87" s="44"/>
      <c r="R87" s="44" t="s">
        <v>230</v>
      </c>
      <c r="S87" s="44" t="s">
        <v>230</v>
      </c>
      <c r="T87" s="44" t="s">
        <v>230</v>
      </c>
      <c r="U87" s="44" t="s">
        <v>230</v>
      </c>
      <c r="V87" s="44" t="s">
        <v>230</v>
      </c>
      <c r="W87" s="44" t="s">
        <v>230</v>
      </c>
      <c r="X87" s="44" t="s">
        <v>230</v>
      </c>
      <c r="Y87" s="44" t="s">
        <v>230</v>
      </c>
      <c r="Z87" s="44" t="s">
        <v>230</v>
      </c>
      <c r="AA87" s="44" t="s">
        <v>230</v>
      </c>
      <c r="AB87" s="44" t="s">
        <v>230</v>
      </c>
      <c r="AC87" s="44">
        <f>COUNTA(Q87:AB87)</f>
        <v>11</v>
      </c>
      <c r="AD87" s="44">
        <v>70</v>
      </c>
      <c r="AE87" s="44">
        <v>85</v>
      </c>
      <c r="AF87" s="44">
        <v>200</v>
      </c>
      <c r="AG87" s="46"/>
      <c r="AH87" s="46"/>
      <c r="AI87" s="47">
        <f t="shared" ref="AI87:AI131" si="9">(((((AD87)+4*(AE87)+(AF87))/6)*1.07)*AC87)/60</f>
        <v>19.943611111111114</v>
      </c>
      <c r="AJ87" s="44"/>
      <c r="AK87" s="48"/>
      <c r="AL87" s="48"/>
      <c r="AM87" s="48"/>
    </row>
    <row r="88" spans="1:39" ht="117" customHeight="1" x14ac:dyDescent="0.2">
      <c r="A88" s="113"/>
      <c r="B88" s="113"/>
      <c r="C88" s="113"/>
      <c r="D88" s="113"/>
      <c r="E88" s="113"/>
      <c r="F88" s="113"/>
      <c r="G88" s="44"/>
      <c r="H88" s="44" t="s">
        <v>235</v>
      </c>
      <c r="I88" s="44" t="s">
        <v>236</v>
      </c>
      <c r="J88" s="44" t="s">
        <v>233</v>
      </c>
      <c r="K88" s="44" t="s">
        <v>237</v>
      </c>
      <c r="L88" s="45">
        <v>12000000</v>
      </c>
      <c r="M88" s="45"/>
      <c r="N88" s="45"/>
      <c r="O88" s="45"/>
      <c r="P88" s="45">
        <v>12000000</v>
      </c>
      <c r="Q88" s="44"/>
      <c r="R88" s="44" t="s">
        <v>230</v>
      </c>
      <c r="S88" s="44" t="s">
        <v>230</v>
      </c>
      <c r="T88" s="44" t="s">
        <v>230</v>
      </c>
      <c r="U88" s="44" t="s">
        <v>230</v>
      </c>
      <c r="V88" s="44" t="s">
        <v>230</v>
      </c>
      <c r="W88" s="44" t="s">
        <v>230</v>
      </c>
      <c r="X88" s="44" t="s">
        <v>230</v>
      </c>
      <c r="Y88" s="44" t="s">
        <v>230</v>
      </c>
      <c r="Z88" s="44" t="s">
        <v>230</v>
      </c>
      <c r="AA88" s="44" t="s">
        <v>230</v>
      </c>
      <c r="AB88" s="44" t="s">
        <v>230</v>
      </c>
      <c r="AC88" s="44">
        <f t="shared" ref="AC88:AC91" si="10">COUNTA(Q88:AB88)</f>
        <v>11</v>
      </c>
      <c r="AD88" s="44">
        <v>70</v>
      </c>
      <c r="AE88" s="44">
        <v>85</v>
      </c>
      <c r="AF88" s="44">
        <v>200</v>
      </c>
      <c r="AG88" s="46"/>
      <c r="AH88" s="46"/>
      <c r="AI88" s="47">
        <f t="shared" si="9"/>
        <v>19.943611111111114</v>
      </c>
      <c r="AJ88" s="44"/>
      <c r="AK88" s="48"/>
      <c r="AL88" s="48"/>
      <c r="AM88" s="48"/>
    </row>
    <row r="89" spans="1:39" ht="73.5" customHeight="1" x14ac:dyDescent="0.2">
      <c r="A89" s="113"/>
      <c r="B89" s="113"/>
      <c r="C89" s="113"/>
      <c r="D89" s="113"/>
      <c r="E89" s="113"/>
      <c r="F89" s="113"/>
      <c r="G89" s="44"/>
      <c r="H89" s="44" t="s">
        <v>406</v>
      </c>
      <c r="I89" s="44"/>
      <c r="J89" s="44"/>
      <c r="K89" s="44" t="s">
        <v>238</v>
      </c>
      <c r="L89" s="45">
        <v>12000000</v>
      </c>
      <c r="M89" s="45"/>
      <c r="N89" s="45"/>
      <c r="O89" s="45"/>
      <c r="P89" s="45">
        <v>12000000</v>
      </c>
      <c r="Q89" s="44"/>
      <c r="R89" s="44" t="s">
        <v>230</v>
      </c>
      <c r="S89" s="44" t="s">
        <v>230</v>
      </c>
      <c r="T89" s="44" t="s">
        <v>230</v>
      </c>
      <c r="U89" s="44" t="s">
        <v>230</v>
      </c>
      <c r="V89" s="44" t="s">
        <v>230</v>
      </c>
      <c r="W89" s="44" t="s">
        <v>230</v>
      </c>
      <c r="X89" s="44" t="s">
        <v>230</v>
      </c>
      <c r="Y89" s="44" t="s">
        <v>230</v>
      </c>
      <c r="Z89" s="44" t="s">
        <v>230</v>
      </c>
      <c r="AA89" s="44" t="s">
        <v>230</v>
      </c>
      <c r="AB89" s="44" t="s">
        <v>230</v>
      </c>
      <c r="AC89" s="44">
        <f t="shared" si="10"/>
        <v>11</v>
      </c>
      <c r="AD89" s="44">
        <v>70</v>
      </c>
      <c r="AE89" s="44">
        <v>85</v>
      </c>
      <c r="AF89" s="44">
        <v>200</v>
      </c>
      <c r="AG89" s="46"/>
      <c r="AH89" s="46"/>
      <c r="AI89" s="47">
        <f t="shared" si="9"/>
        <v>19.943611111111114</v>
      </c>
      <c r="AJ89" s="44"/>
      <c r="AK89" s="48"/>
      <c r="AL89" s="48"/>
      <c r="AM89" s="48"/>
    </row>
    <row r="90" spans="1:39" ht="73.5" customHeight="1" x14ac:dyDescent="0.2">
      <c r="A90" s="113"/>
      <c r="B90" s="113"/>
      <c r="C90" s="113"/>
      <c r="D90" s="114"/>
      <c r="E90" s="113"/>
      <c r="F90" s="113"/>
      <c r="G90" s="44"/>
      <c r="H90" s="44" t="s">
        <v>239</v>
      </c>
      <c r="I90" s="44"/>
      <c r="J90" s="44" t="s">
        <v>233</v>
      </c>
      <c r="K90" s="44" t="s">
        <v>240</v>
      </c>
      <c r="L90" s="45">
        <v>3000000</v>
      </c>
      <c r="M90" s="45"/>
      <c r="N90" s="45"/>
      <c r="O90" s="45"/>
      <c r="P90" s="45">
        <v>3000000</v>
      </c>
      <c r="Q90" s="44"/>
      <c r="R90" s="44" t="s">
        <v>230</v>
      </c>
      <c r="S90" s="44" t="s">
        <v>230</v>
      </c>
      <c r="T90" s="44" t="s">
        <v>230</v>
      </c>
      <c r="U90" s="44" t="s">
        <v>230</v>
      </c>
      <c r="V90" s="44" t="s">
        <v>230</v>
      </c>
      <c r="W90" s="44" t="s">
        <v>230</v>
      </c>
      <c r="X90" s="44" t="s">
        <v>230</v>
      </c>
      <c r="Y90" s="44" t="s">
        <v>230</v>
      </c>
      <c r="Z90" s="44" t="s">
        <v>230</v>
      </c>
      <c r="AA90" s="44" t="s">
        <v>230</v>
      </c>
      <c r="AB90" s="44" t="s">
        <v>230</v>
      </c>
      <c r="AC90" s="44">
        <f t="shared" si="10"/>
        <v>11</v>
      </c>
      <c r="AD90" s="44">
        <v>70</v>
      </c>
      <c r="AE90" s="44">
        <v>85</v>
      </c>
      <c r="AF90" s="44">
        <v>200</v>
      </c>
      <c r="AG90" s="46"/>
      <c r="AH90" s="46"/>
      <c r="AI90" s="47">
        <f t="shared" si="9"/>
        <v>19.943611111111114</v>
      </c>
      <c r="AJ90" s="44"/>
      <c r="AK90" s="48"/>
      <c r="AL90" s="48"/>
      <c r="AM90" s="48"/>
    </row>
    <row r="91" spans="1:39" s="48" customFormat="1" ht="57" customHeight="1" x14ac:dyDescent="0.2">
      <c r="A91" s="114"/>
      <c r="B91" s="114"/>
      <c r="C91" s="114"/>
      <c r="D91" s="44" t="s">
        <v>241</v>
      </c>
      <c r="E91" s="114"/>
      <c r="F91" s="114"/>
      <c r="G91" s="44"/>
      <c r="H91" s="44" t="s">
        <v>242</v>
      </c>
      <c r="I91" s="44"/>
      <c r="J91" s="44"/>
      <c r="K91" s="44"/>
      <c r="L91" s="45">
        <v>3000000</v>
      </c>
      <c r="M91" s="45"/>
      <c r="N91" s="45"/>
      <c r="O91" s="45"/>
      <c r="P91" s="45">
        <v>3000000</v>
      </c>
      <c r="Q91" s="44"/>
      <c r="R91" s="44" t="s">
        <v>230</v>
      </c>
      <c r="S91" s="44" t="s">
        <v>230</v>
      </c>
      <c r="T91" s="44" t="s">
        <v>230</v>
      </c>
      <c r="U91" s="44" t="s">
        <v>230</v>
      </c>
      <c r="V91" s="44" t="s">
        <v>230</v>
      </c>
      <c r="W91" s="44" t="s">
        <v>230</v>
      </c>
      <c r="X91" s="44" t="s">
        <v>230</v>
      </c>
      <c r="Y91" s="44" t="s">
        <v>230</v>
      </c>
      <c r="Z91" s="44" t="s">
        <v>230</v>
      </c>
      <c r="AA91" s="44" t="s">
        <v>230</v>
      </c>
      <c r="AB91" s="44" t="s">
        <v>230</v>
      </c>
      <c r="AC91" s="44">
        <f t="shared" si="10"/>
        <v>11</v>
      </c>
      <c r="AD91" s="44">
        <v>70</v>
      </c>
      <c r="AE91" s="44">
        <v>85</v>
      </c>
      <c r="AF91" s="44">
        <v>200</v>
      </c>
      <c r="AG91" s="46"/>
      <c r="AH91" s="46"/>
      <c r="AI91" s="47">
        <f t="shared" si="9"/>
        <v>19.943611111111114</v>
      </c>
      <c r="AJ91" s="44"/>
    </row>
    <row r="92" spans="1:39" s="37" customFormat="1" ht="172.9" customHeight="1" x14ac:dyDescent="0.2">
      <c r="A92" s="103" t="s">
        <v>132</v>
      </c>
      <c r="B92" s="103" t="s">
        <v>413</v>
      </c>
      <c r="C92" s="103" t="s">
        <v>133</v>
      </c>
      <c r="D92" s="33" t="s">
        <v>134</v>
      </c>
      <c r="E92" s="33" t="s">
        <v>97</v>
      </c>
      <c r="F92" s="33" t="s">
        <v>144</v>
      </c>
      <c r="G92" s="33">
        <v>68</v>
      </c>
      <c r="H92" s="33" t="s">
        <v>317</v>
      </c>
      <c r="I92" s="33" t="s">
        <v>318</v>
      </c>
      <c r="J92" s="33" t="s">
        <v>319</v>
      </c>
      <c r="K92" s="81" t="s">
        <v>414</v>
      </c>
      <c r="L92" s="34"/>
      <c r="M92" s="34">
        <v>9000000</v>
      </c>
      <c r="N92" s="34"/>
      <c r="O92" s="34"/>
      <c r="P92" s="34">
        <v>9000000</v>
      </c>
      <c r="Q92" s="33"/>
      <c r="R92" s="33" t="s">
        <v>228</v>
      </c>
      <c r="S92" s="33" t="s">
        <v>228</v>
      </c>
      <c r="T92" s="33" t="s">
        <v>228</v>
      </c>
      <c r="U92" s="33"/>
      <c r="V92" s="33"/>
      <c r="W92" s="33"/>
      <c r="X92" s="33"/>
      <c r="Y92" s="33"/>
      <c r="Z92" s="33"/>
      <c r="AA92" s="33"/>
      <c r="AB92" s="33"/>
      <c r="AC92" s="33">
        <f>COUNTA(Q92:AB92)</f>
        <v>3</v>
      </c>
      <c r="AD92" s="33">
        <v>90</v>
      </c>
      <c r="AE92" s="33">
        <v>140</v>
      </c>
      <c r="AF92" s="33">
        <v>240</v>
      </c>
      <c r="AG92" s="35" t="s">
        <v>320</v>
      </c>
      <c r="AH92" s="35" t="s">
        <v>321</v>
      </c>
      <c r="AI92" s="36">
        <v>19.943611111111114</v>
      </c>
      <c r="AJ92" s="33"/>
    </row>
    <row r="93" spans="1:39" s="37" customFormat="1" ht="118.5" customHeight="1" x14ac:dyDescent="0.2">
      <c r="A93" s="104"/>
      <c r="B93" s="104"/>
      <c r="C93" s="104"/>
      <c r="D93" s="33" t="s">
        <v>135</v>
      </c>
      <c r="E93" s="33" t="s">
        <v>97</v>
      </c>
      <c r="F93" s="33" t="s">
        <v>144</v>
      </c>
      <c r="G93" s="33">
        <v>69</v>
      </c>
      <c r="H93" s="103" t="s">
        <v>322</v>
      </c>
      <c r="I93" s="33" t="s">
        <v>323</v>
      </c>
      <c r="J93" s="103" t="s">
        <v>319</v>
      </c>
      <c r="K93" s="33" t="s">
        <v>324</v>
      </c>
      <c r="L93" s="107">
        <v>331250000</v>
      </c>
      <c r="M93" s="34"/>
      <c r="N93" s="34"/>
      <c r="O93" s="34"/>
      <c r="P93" s="107">
        <v>331250000</v>
      </c>
      <c r="Q93" s="33"/>
      <c r="R93" s="33" t="s">
        <v>228</v>
      </c>
      <c r="S93" s="33" t="s">
        <v>228</v>
      </c>
      <c r="T93" s="33" t="s">
        <v>228</v>
      </c>
      <c r="U93" s="33" t="s">
        <v>228</v>
      </c>
      <c r="V93" s="33" t="s">
        <v>228</v>
      </c>
      <c r="W93" s="33" t="s">
        <v>228</v>
      </c>
      <c r="X93" s="33"/>
      <c r="Y93" s="33"/>
      <c r="Z93" s="33"/>
      <c r="AA93" s="33"/>
      <c r="AB93" s="33"/>
      <c r="AC93" s="81">
        <f t="shared" ref="AC93:AC104" si="11">COUNTA(Q93:AB93)</f>
        <v>6</v>
      </c>
      <c r="AD93" s="81">
        <v>90</v>
      </c>
      <c r="AE93" s="81">
        <v>140</v>
      </c>
      <c r="AF93" s="81">
        <v>240</v>
      </c>
      <c r="AG93" s="35" t="s">
        <v>325</v>
      </c>
      <c r="AH93" s="35" t="s">
        <v>326</v>
      </c>
      <c r="AI93" s="36">
        <v>19.943611111111114</v>
      </c>
      <c r="AJ93" s="33"/>
    </row>
    <row r="94" spans="1:39" s="37" customFormat="1" ht="118.5" customHeight="1" x14ac:dyDescent="0.2">
      <c r="A94" s="104"/>
      <c r="B94" s="104"/>
      <c r="C94" s="104"/>
      <c r="D94" s="33"/>
      <c r="E94" s="33"/>
      <c r="F94" s="33"/>
      <c r="G94" s="33"/>
      <c r="H94" s="105"/>
      <c r="I94" s="33" t="s">
        <v>327</v>
      </c>
      <c r="J94" s="105"/>
      <c r="K94" s="33" t="s">
        <v>328</v>
      </c>
      <c r="L94" s="108"/>
      <c r="M94" s="34"/>
      <c r="N94" s="34"/>
      <c r="O94" s="34"/>
      <c r="P94" s="108"/>
      <c r="Q94" s="33" t="s">
        <v>230</v>
      </c>
      <c r="R94" s="33" t="s">
        <v>230</v>
      </c>
      <c r="S94" s="33" t="s">
        <v>230</v>
      </c>
      <c r="T94" s="33" t="s">
        <v>230</v>
      </c>
      <c r="U94" s="33"/>
      <c r="V94" s="33"/>
      <c r="W94" s="33"/>
      <c r="X94" s="33"/>
      <c r="Y94" s="33"/>
      <c r="Z94" s="33"/>
      <c r="AA94" s="33"/>
      <c r="AB94" s="33"/>
      <c r="AC94" s="81">
        <f t="shared" si="11"/>
        <v>4</v>
      </c>
      <c r="AD94" s="81">
        <v>90</v>
      </c>
      <c r="AE94" s="81">
        <v>140</v>
      </c>
      <c r="AF94" s="81">
        <v>240</v>
      </c>
      <c r="AG94" s="35"/>
      <c r="AH94" s="35"/>
      <c r="AI94" s="36">
        <v>19.943611111111114</v>
      </c>
      <c r="AJ94" s="33"/>
    </row>
    <row r="95" spans="1:39" s="37" customFormat="1" ht="311.25" customHeight="1" x14ac:dyDescent="0.2">
      <c r="A95" s="104"/>
      <c r="B95" s="104"/>
      <c r="C95" s="104"/>
      <c r="D95" s="33" t="s">
        <v>136</v>
      </c>
      <c r="E95" s="33" t="s">
        <v>97</v>
      </c>
      <c r="F95" s="33" t="s">
        <v>144</v>
      </c>
      <c r="G95" s="33">
        <v>70</v>
      </c>
      <c r="H95" s="77" t="s">
        <v>329</v>
      </c>
      <c r="I95" s="33" t="s">
        <v>330</v>
      </c>
      <c r="J95" s="33" t="s">
        <v>331</v>
      </c>
      <c r="K95" s="81" t="s">
        <v>324</v>
      </c>
      <c r="L95" s="33"/>
      <c r="M95" s="33">
        <v>4000000</v>
      </c>
      <c r="N95" s="33"/>
      <c r="O95" s="33"/>
      <c r="P95" s="130">
        <v>4000000</v>
      </c>
      <c r="Q95" s="33"/>
      <c r="R95" s="33">
        <v>1</v>
      </c>
      <c r="S95" s="33"/>
      <c r="T95" s="33"/>
      <c r="U95" s="33"/>
      <c r="V95" s="33"/>
      <c r="W95" s="33"/>
      <c r="X95" s="33"/>
      <c r="Y95" s="33"/>
      <c r="Z95" s="33"/>
      <c r="AA95" s="33"/>
      <c r="AB95" s="33"/>
      <c r="AC95" s="81">
        <f t="shared" si="11"/>
        <v>1</v>
      </c>
      <c r="AD95" s="81">
        <v>90</v>
      </c>
      <c r="AE95" s="81">
        <v>140</v>
      </c>
      <c r="AF95" s="81">
        <v>240</v>
      </c>
      <c r="AG95" s="35" t="s">
        <v>325</v>
      </c>
      <c r="AH95" s="35" t="s">
        <v>332</v>
      </c>
      <c r="AI95" s="36">
        <v>19.943611111111114</v>
      </c>
      <c r="AJ95" s="33"/>
    </row>
    <row r="96" spans="1:39" s="37" customFormat="1" ht="311.25" customHeight="1" x14ac:dyDescent="0.2">
      <c r="A96" s="104"/>
      <c r="B96" s="104"/>
      <c r="C96" s="104"/>
      <c r="D96" s="33"/>
      <c r="E96" s="33"/>
      <c r="F96" s="33"/>
      <c r="G96" s="33"/>
      <c r="H96" s="77" t="s">
        <v>333</v>
      </c>
      <c r="I96" s="81" t="s">
        <v>344</v>
      </c>
      <c r="J96" s="33"/>
      <c r="K96" s="33" t="s">
        <v>334</v>
      </c>
      <c r="L96" s="34" t="s">
        <v>228</v>
      </c>
      <c r="M96" s="34">
        <v>10000000</v>
      </c>
      <c r="N96" s="34"/>
      <c r="O96" s="34"/>
      <c r="P96" s="131">
        <v>10000000</v>
      </c>
      <c r="Q96" s="33"/>
      <c r="R96" s="33" t="s">
        <v>230</v>
      </c>
      <c r="S96" s="33" t="s">
        <v>230</v>
      </c>
      <c r="T96" s="33" t="s">
        <v>230</v>
      </c>
      <c r="U96" s="33" t="s">
        <v>230</v>
      </c>
      <c r="V96" s="33" t="s">
        <v>230</v>
      </c>
      <c r="W96" s="33" t="s">
        <v>230</v>
      </c>
      <c r="X96" s="33" t="s">
        <v>230</v>
      </c>
      <c r="Y96" s="33" t="s">
        <v>230</v>
      </c>
      <c r="Z96" s="33" t="s">
        <v>230</v>
      </c>
      <c r="AA96" s="33" t="s">
        <v>230</v>
      </c>
      <c r="AB96" s="33" t="s">
        <v>230</v>
      </c>
      <c r="AC96" s="81">
        <f t="shared" si="11"/>
        <v>11</v>
      </c>
      <c r="AD96" s="81">
        <v>90</v>
      </c>
      <c r="AE96" s="81">
        <v>140</v>
      </c>
      <c r="AF96" s="81">
        <v>240</v>
      </c>
      <c r="AG96" s="35"/>
      <c r="AH96" s="35"/>
      <c r="AI96" s="36">
        <v>19.943611111111114</v>
      </c>
      <c r="AJ96" s="33"/>
    </row>
    <row r="97" spans="1:36" s="37" customFormat="1" ht="219.75" customHeight="1" x14ac:dyDescent="0.2">
      <c r="A97" s="104"/>
      <c r="B97" s="104"/>
      <c r="C97" s="104"/>
      <c r="D97" s="33" t="s">
        <v>137</v>
      </c>
      <c r="E97" s="33" t="s">
        <v>97</v>
      </c>
      <c r="F97" s="33" t="s">
        <v>144</v>
      </c>
      <c r="G97" s="33">
        <v>71</v>
      </c>
      <c r="H97" s="33" t="s">
        <v>335</v>
      </c>
      <c r="I97" s="33" t="s">
        <v>336</v>
      </c>
      <c r="J97" s="33" t="s">
        <v>331</v>
      </c>
      <c r="K97" s="33" t="s">
        <v>337</v>
      </c>
      <c r="L97" s="34"/>
      <c r="M97" s="34">
        <v>15000000</v>
      </c>
      <c r="N97" s="34"/>
      <c r="O97" s="34"/>
      <c r="P97" s="34">
        <v>15000000</v>
      </c>
      <c r="Q97" s="33"/>
      <c r="R97" s="33" t="s">
        <v>228</v>
      </c>
      <c r="S97" s="33" t="s">
        <v>228</v>
      </c>
      <c r="T97" s="33" t="s">
        <v>228</v>
      </c>
      <c r="U97" s="33" t="s">
        <v>228</v>
      </c>
      <c r="V97" s="33" t="s">
        <v>228</v>
      </c>
      <c r="W97" s="33" t="s">
        <v>228</v>
      </c>
      <c r="X97" s="33" t="s">
        <v>228</v>
      </c>
      <c r="Y97" s="33" t="s">
        <v>228</v>
      </c>
      <c r="Z97" s="33" t="s">
        <v>228</v>
      </c>
      <c r="AA97" s="33"/>
      <c r="AB97" s="33"/>
      <c r="AC97" s="81">
        <f t="shared" si="11"/>
        <v>9</v>
      </c>
      <c r="AD97" s="81">
        <v>90</v>
      </c>
      <c r="AE97" s="81">
        <v>140</v>
      </c>
      <c r="AF97" s="81">
        <v>240</v>
      </c>
      <c r="AG97" s="35" t="s">
        <v>325</v>
      </c>
      <c r="AH97" s="35" t="s">
        <v>338</v>
      </c>
      <c r="AI97" s="36">
        <v>19.943611111111114</v>
      </c>
      <c r="AJ97" s="33"/>
    </row>
    <row r="98" spans="1:36" s="37" customFormat="1" ht="154.5" customHeight="1" x14ac:dyDescent="0.2">
      <c r="A98" s="104"/>
      <c r="B98" s="104"/>
      <c r="C98" s="104"/>
      <c r="D98" s="75" t="s">
        <v>138</v>
      </c>
      <c r="E98" s="75" t="s">
        <v>97</v>
      </c>
      <c r="F98" s="75" t="s">
        <v>144</v>
      </c>
      <c r="G98" s="75">
        <v>72</v>
      </c>
      <c r="H98" s="75" t="s">
        <v>339</v>
      </c>
      <c r="I98" s="75" t="s">
        <v>323</v>
      </c>
      <c r="J98" s="33" t="s">
        <v>319</v>
      </c>
      <c r="K98" s="33" t="s">
        <v>337</v>
      </c>
      <c r="L98" s="34"/>
      <c r="M98" s="34">
        <v>10000000</v>
      </c>
      <c r="N98" s="34"/>
      <c r="O98" s="34"/>
      <c r="P98" s="34">
        <v>10000000</v>
      </c>
      <c r="Q98" s="33"/>
      <c r="R98" s="33" t="s">
        <v>228</v>
      </c>
      <c r="S98" s="33" t="s">
        <v>228</v>
      </c>
      <c r="T98" s="33" t="s">
        <v>228</v>
      </c>
      <c r="U98" s="33" t="s">
        <v>228</v>
      </c>
      <c r="V98" s="33" t="s">
        <v>228</v>
      </c>
      <c r="W98" s="33" t="s">
        <v>228</v>
      </c>
      <c r="X98" s="33" t="s">
        <v>228</v>
      </c>
      <c r="Y98" s="33" t="s">
        <v>228</v>
      </c>
      <c r="Z98" s="33" t="s">
        <v>228</v>
      </c>
      <c r="AA98" s="33" t="s">
        <v>228</v>
      </c>
      <c r="AB98" s="33" t="s">
        <v>228</v>
      </c>
      <c r="AC98" s="81">
        <f t="shared" si="11"/>
        <v>11</v>
      </c>
      <c r="AD98" s="81">
        <v>90</v>
      </c>
      <c r="AE98" s="81">
        <v>140</v>
      </c>
      <c r="AF98" s="81">
        <v>240</v>
      </c>
      <c r="AG98" s="35" t="s">
        <v>325</v>
      </c>
      <c r="AH98" s="35" t="s">
        <v>332</v>
      </c>
      <c r="AI98" s="36">
        <v>19.943611111111114</v>
      </c>
      <c r="AJ98" s="33"/>
    </row>
    <row r="99" spans="1:36" s="37" customFormat="1" ht="154.5" customHeight="1" x14ac:dyDescent="0.2">
      <c r="A99" s="104"/>
      <c r="B99" s="104"/>
      <c r="C99" s="106"/>
      <c r="D99" s="109" t="s">
        <v>139</v>
      </c>
      <c r="E99" s="110" t="s">
        <v>97</v>
      </c>
      <c r="F99" s="110" t="s">
        <v>144</v>
      </c>
      <c r="G99" s="109">
        <v>73</v>
      </c>
      <c r="H99" s="110" t="s">
        <v>340</v>
      </c>
      <c r="I99" s="110" t="s">
        <v>341</v>
      </c>
      <c r="J99" s="81" t="s">
        <v>319</v>
      </c>
      <c r="K99" s="33" t="s">
        <v>342</v>
      </c>
      <c r="L99" s="34"/>
      <c r="M99" s="34">
        <v>9000000</v>
      </c>
      <c r="N99" s="34"/>
      <c r="O99" s="34"/>
      <c r="P99" s="34">
        <v>9000000</v>
      </c>
      <c r="Q99" s="33"/>
      <c r="R99" s="33"/>
      <c r="S99" s="33" t="s">
        <v>228</v>
      </c>
      <c r="T99" s="33" t="s">
        <v>228</v>
      </c>
      <c r="U99" s="33" t="s">
        <v>228</v>
      </c>
      <c r="V99" s="33" t="s">
        <v>228</v>
      </c>
      <c r="W99" s="33" t="s">
        <v>228</v>
      </c>
      <c r="X99" s="33" t="s">
        <v>228</v>
      </c>
      <c r="Y99" s="33" t="s">
        <v>228</v>
      </c>
      <c r="Z99" s="33" t="s">
        <v>228</v>
      </c>
      <c r="AA99" s="33" t="s">
        <v>228</v>
      </c>
      <c r="AB99" s="33" t="s">
        <v>228</v>
      </c>
      <c r="AC99" s="81">
        <f t="shared" si="11"/>
        <v>10</v>
      </c>
      <c r="AD99" s="81">
        <v>90</v>
      </c>
      <c r="AE99" s="81">
        <v>140</v>
      </c>
      <c r="AF99" s="81">
        <v>240</v>
      </c>
      <c r="AG99" s="35"/>
      <c r="AH99" s="35"/>
      <c r="AI99" s="36">
        <v>19.943611111111114</v>
      </c>
      <c r="AJ99" s="33"/>
    </row>
    <row r="100" spans="1:36" s="37" customFormat="1" ht="142.5" customHeight="1" x14ac:dyDescent="0.2">
      <c r="A100" s="104"/>
      <c r="B100" s="104"/>
      <c r="C100" s="106"/>
      <c r="D100" s="109"/>
      <c r="E100" s="110"/>
      <c r="F100" s="110"/>
      <c r="G100" s="109"/>
      <c r="H100" s="110"/>
      <c r="I100" s="110"/>
      <c r="J100" s="78" t="s">
        <v>416</v>
      </c>
      <c r="K100" s="33" t="s">
        <v>328</v>
      </c>
      <c r="L100" s="34">
        <v>25218000</v>
      </c>
      <c r="M100" s="34">
        <v>20782000</v>
      </c>
      <c r="N100" s="34"/>
      <c r="O100" s="34"/>
      <c r="P100" s="34">
        <v>46000000</v>
      </c>
      <c r="Q100" s="33"/>
      <c r="R100" s="33" t="s">
        <v>228</v>
      </c>
      <c r="S100" s="33" t="s">
        <v>228</v>
      </c>
      <c r="T100" s="33" t="s">
        <v>228</v>
      </c>
      <c r="U100" s="33" t="s">
        <v>228</v>
      </c>
      <c r="V100" s="33" t="s">
        <v>228</v>
      </c>
      <c r="W100" s="33" t="s">
        <v>228</v>
      </c>
      <c r="X100" s="33" t="s">
        <v>228</v>
      </c>
      <c r="Y100" s="33" t="s">
        <v>228</v>
      </c>
      <c r="Z100" s="33" t="s">
        <v>228</v>
      </c>
      <c r="AA100" s="33" t="s">
        <v>228</v>
      </c>
      <c r="AB100" s="33" t="s">
        <v>228</v>
      </c>
      <c r="AC100" s="81">
        <f t="shared" si="11"/>
        <v>11</v>
      </c>
      <c r="AD100" s="81">
        <v>90</v>
      </c>
      <c r="AE100" s="81">
        <v>140</v>
      </c>
      <c r="AF100" s="81">
        <v>240</v>
      </c>
      <c r="AG100" s="35" t="s">
        <v>325</v>
      </c>
      <c r="AH100" s="35" t="s">
        <v>332</v>
      </c>
      <c r="AI100" s="36">
        <v>19.943611111111114</v>
      </c>
      <c r="AJ100" s="33"/>
    </row>
    <row r="101" spans="1:36" s="37" customFormat="1" ht="76.5" x14ac:dyDescent="0.2">
      <c r="A101" s="104"/>
      <c r="B101" s="104"/>
      <c r="C101" s="104"/>
      <c r="D101" s="76" t="s">
        <v>140</v>
      </c>
      <c r="E101" s="76" t="s">
        <v>97</v>
      </c>
      <c r="F101" s="76" t="s">
        <v>144</v>
      </c>
      <c r="G101" s="76">
        <v>74</v>
      </c>
      <c r="H101" s="76" t="s">
        <v>343</v>
      </c>
      <c r="I101" s="76" t="s">
        <v>344</v>
      </c>
      <c r="J101" s="33" t="s">
        <v>415</v>
      </c>
      <c r="K101" s="33" t="s">
        <v>345</v>
      </c>
      <c r="L101" s="34"/>
      <c r="M101" s="34">
        <v>5000000</v>
      </c>
      <c r="N101" s="34"/>
      <c r="O101" s="34"/>
      <c r="P101" s="34">
        <v>5000000</v>
      </c>
      <c r="Q101" s="33"/>
      <c r="R101" s="33" t="s">
        <v>230</v>
      </c>
      <c r="S101" s="33" t="s">
        <v>230</v>
      </c>
      <c r="T101" s="33" t="s">
        <v>230</v>
      </c>
      <c r="U101" s="33" t="s">
        <v>230</v>
      </c>
      <c r="V101" s="33" t="s">
        <v>230</v>
      </c>
      <c r="W101" s="33" t="s">
        <v>230</v>
      </c>
      <c r="X101" s="33" t="s">
        <v>230</v>
      </c>
      <c r="Y101" s="33" t="s">
        <v>230</v>
      </c>
      <c r="Z101" s="33" t="s">
        <v>230</v>
      </c>
      <c r="AA101" s="33" t="s">
        <v>230</v>
      </c>
      <c r="AB101" s="33" t="s">
        <v>230</v>
      </c>
      <c r="AC101" s="81">
        <f t="shared" si="11"/>
        <v>11</v>
      </c>
      <c r="AD101" s="81">
        <v>90</v>
      </c>
      <c r="AE101" s="81">
        <v>140</v>
      </c>
      <c r="AF101" s="81">
        <v>240</v>
      </c>
      <c r="AG101" s="35" t="s">
        <v>346</v>
      </c>
      <c r="AH101" s="35" t="s">
        <v>347</v>
      </c>
      <c r="AI101" s="36">
        <v>19.943611111111114</v>
      </c>
      <c r="AJ101" s="33"/>
    </row>
    <row r="102" spans="1:36" s="37" customFormat="1" ht="280.5" x14ac:dyDescent="0.2">
      <c r="A102" s="104"/>
      <c r="B102" s="104"/>
      <c r="C102" s="104"/>
      <c r="D102" s="33" t="s">
        <v>141</v>
      </c>
      <c r="E102" s="33" t="s">
        <v>97</v>
      </c>
      <c r="F102" s="33" t="s">
        <v>144</v>
      </c>
      <c r="G102" s="33">
        <v>76</v>
      </c>
      <c r="H102" s="33" t="s">
        <v>348</v>
      </c>
      <c r="I102" s="81" t="s">
        <v>344</v>
      </c>
      <c r="J102" s="33" t="s">
        <v>319</v>
      </c>
      <c r="K102" s="81" t="s">
        <v>414</v>
      </c>
      <c r="L102" s="34">
        <v>5000000</v>
      </c>
      <c r="M102" s="34"/>
      <c r="N102" s="34"/>
      <c r="O102" s="34"/>
      <c r="P102" s="34">
        <v>5000000</v>
      </c>
      <c r="Q102" s="33" t="s">
        <v>228</v>
      </c>
      <c r="R102" s="33" t="s">
        <v>228</v>
      </c>
      <c r="S102" s="33" t="s">
        <v>228</v>
      </c>
      <c r="T102" s="33" t="s">
        <v>228</v>
      </c>
      <c r="U102" s="33" t="s">
        <v>228</v>
      </c>
      <c r="V102" s="33" t="s">
        <v>228</v>
      </c>
      <c r="W102" s="33" t="s">
        <v>228</v>
      </c>
      <c r="X102" s="33" t="s">
        <v>228</v>
      </c>
      <c r="Y102" s="33" t="s">
        <v>228</v>
      </c>
      <c r="Z102" s="33" t="s">
        <v>228</v>
      </c>
      <c r="AA102" s="33" t="s">
        <v>228</v>
      </c>
      <c r="AB102" s="33" t="s">
        <v>228</v>
      </c>
      <c r="AC102" s="81">
        <f t="shared" si="11"/>
        <v>12</v>
      </c>
      <c r="AD102" s="81">
        <v>90</v>
      </c>
      <c r="AE102" s="81">
        <v>140</v>
      </c>
      <c r="AF102" s="81">
        <v>240</v>
      </c>
      <c r="AG102" s="35" t="s">
        <v>349</v>
      </c>
      <c r="AH102" s="35" t="s">
        <v>332</v>
      </c>
      <c r="AI102" s="36">
        <v>19.943611111111114</v>
      </c>
      <c r="AJ102" s="33"/>
    </row>
    <row r="103" spans="1:36" s="37" customFormat="1" ht="106.5" customHeight="1" x14ac:dyDescent="0.2">
      <c r="A103" s="104"/>
      <c r="B103" s="104"/>
      <c r="C103" s="104"/>
      <c r="D103" s="33" t="s">
        <v>142</v>
      </c>
      <c r="E103" s="33" t="s">
        <v>97</v>
      </c>
      <c r="F103" s="33" t="s">
        <v>144</v>
      </c>
      <c r="G103" s="33">
        <v>77</v>
      </c>
      <c r="H103" s="33" t="s">
        <v>350</v>
      </c>
      <c r="I103" s="33" t="s">
        <v>344</v>
      </c>
      <c r="J103" s="33" t="s">
        <v>351</v>
      </c>
      <c r="K103" s="33" t="s">
        <v>337</v>
      </c>
      <c r="L103" s="34">
        <v>1500000</v>
      </c>
      <c r="M103" s="34"/>
      <c r="N103" s="34"/>
      <c r="O103" s="34"/>
      <c r="P103" s="34">
        <v>1500000</v>
      </c>
      <c r="Q103" s="33"/>
      <c r="R103" s="33" t="s">
        <v>228</v>
      </c>
      <c r="S103" s="33"/>
      <c r="T103" s="33" t="s">
        <v>228</v>
      </c>
      <c r="U103" s="33"/>
      <c r="V103" s="33" t="s">
        <v>228</v>
      </c>
      <c r="W103" s="33"/>
      <c r="X103" s="33" t="s">
        <v>228</v>
      </c>
      <c r="Y103" s="33"/>
      <c r="Z103" s="33" t="s">
        <v>228</v>
      </c>
      <c r="AA103" s="33"/>
      <c r="AB103" s="33" t="s">
        <v>228</v>
      </c>
      <c r="AC103" s="81">
        <f t="shared" si="11"/>
        <v>6</v>
      </c>
      <c r="AD103" s="81">
        <v>90</v>
      </c>
      <c r="AE103" s="81">
        <v>140</v>
      </c>
      <c r="AF103" s="81">
        <v>240</v>
      </c>
      <c r="AG103" s="35" t="s">
        <v>325</v>
      </c>
      <c r="AH103" s="35" t="s">
        <v>332</v>
      </c>
      <c r="AI103" s="36">
        <v>19.943611111111114</v>
      </c>
      <c r="AJ103" s="33"/>
    </row>
    <row r="104" spans="1:36" s="37" customFormat="1" ht="38.25" x14ac:dyDescent="0.2">
      <c r="A104" s="105"/>
      <c r="B104" s="105"/>
      <c r="C104" s="105"/>
      <c r="D104" s="33" t="s">
        <v>143</v>
      </c>
      <c r="E104" s="33" t="s">
        <v>97</v>
      </c>
      <c r="F104" s="33" t="s">
        <v>144</v>
      </c>
      <c r="G104" s="33">
        <v>78</v>
      </c>
      <c r="H104" s="33" t="s">
        <v>352</v>
      </c>
      <c r="I104" s="33" t="s">
        <v>353</v>
      </c>
      <c r="J104" s="33" t="s">
        <v>319</v>
      </c>
      <c r="K104" s="33" t="s">
        <v>337</v>
      </c>
      <c r="L104" s="34">
        <v>1502228</v>
      </c>
      <c r="M104" s="34"/>
      <c r="N104" s="34"/>
      <c r="O104" s="34"/>
      <c r="P104" s="34">
        <v>1502228</v>
      </c>
      <c r="Q104" s="33"/>
      <c r="R104" s="33"/>
      <c r="S104" s="33" t="s">
        <v>228</v>
      </c>
      <c r="T104" s="33"/>
      <c r="U104" s="33" t="s">
        <v>228</v>
      </c>
      <c r="V104" s="33"/>
      <c r="W104" s="33"/>
      <c r="X104" s="33" t="s">
        <v>228</v>
      </c>
      <c r="Y104" s="33"/>
      <c r="Z104" s="33"/>
      <c r="AA104" s="33" t="s">
        <v>228</v>
      </c>
      <c r="AB104" s="33"/>
      <c r="AC104" s="81">
        <f t="shared" si="11"/>
        <v>4</v>
      </c>
      <c r="AD104" s="81">
        <v>90</v>
      </c>
      <c r="AE104" s="81">
        <v>140</v>
      </c>
      <c r="AF104" s="81">
        <v>240</v>
      </c>
      <c r="AG104" s="35" t="s">
        <v>354</v>
      </c>
      <c r="AH104" s="35" t="s">
        <v>355</v>
      </c>
      <c r="AI104" s="36">
        <v>19.943611111111114</v>
      </c>
      <c r="AJ104" s="33"/>
    </row>
    <row r="105" spans="1:36" s="53" customFormat="1" ht="38.25" customHeight="1" x14ac:dyDescent="0.2">
      <c r="A105" s="115" t="s">
        <v>145</v>
      </c>
      <c r="B105" s="115" t="s">
        <v>417</v>
      </c>
      <c r="C105" s="115" t="s">
        <v>253</v>
      </c>
      <c r="D105" s="49" t="s">
        <v>146</v>
      </c>
      <c r="E105" s="49" t="s">
        <v>97</v>
      </c>
      <c r="F105" s="49" t="s">
        <v>90</v>
      </c>
      <c r="G105" s="49">
        <v>79</v>
      </c>
      <c r="H105" s="49" t="s">
        <v>243</v>
      </c>
      <c r="I105" s="49" t="s">
        <v>244</v>
      </c>
      <c r="J105" s="49" t="s">
        <v>402</v>
      </c>
      <c r="K105" s="49" t="s">
        <v>245</v>
      </c>
      <c r="L105" s="50"/>
      <c r="M105" s="50">
        <v>15000000</v>
      </c>
      <c r="N105" s="50"/>
      <c r="O105" s="50"/>
      <c r="P105" s="50">
        <v>15000000</v>
      </c>
      <c r="Q105" s="49"/>
      <c r="R105" s="49" t="s">
        <v>230</v>
      </c>
      <c r="S105" s="49"/>
      <c r="T105" s="49" t="s">
        <v>230</v>
      </c>
      <c r="U105" s="49"/>
      <c r="V105" s="49" t="s">
        <v>230</v>
      </c>
      <c r="W105" s="49"/>
      <c r="X105" s="49" t="s">
        <v>230</v>
      </c>
      <c r="Y105" s="49"/>
      <c r="Z105" s="49" t="s">
        <v>230</v>
      </c>
      <c r="AA105" s="49"/>
      <c r="AB105" s="49" t="s">
        <v>230</v>
      </c>
      <c r="AC105" s="49">
        <f>COUNTA(Q105:AB105)</f>
        <v>6</v>
      </c>
      <c r="AD105" s="49">
        <v>60</v>
      </c>
      <c r="AE105" s="49">
        <v>75</v>
      </c>
      <c r="AF105" s="49">
        <v>150</v>
      </c>
      <c r="AG105" s="51"/>
      <c r="AH105" s="51"/>
      <c r="AI105" s="52">
        <f t="shared" si="9"/>
        <v>9.0950000000000006</v>
      </c>
      <c r="AJ105" s="49"/>
    </row>
    <row r="106" spans="1:36" s="53" customFormat="1" ht="102" x14ac:dyDescent="0.2">
      <c r="A106" s="116"/>
      <c r="B106" s="116"/>
      <c r="C106" s="116"/>
      <c r="D106" s="49" t="s">
        <v>147</v>
      </c>
      <c r="E106" s="49" t="s">
        <v>97</v>
      </c>
      <c r="F106" s="49" t="s">
        <v>90</v>
      </c>
      <c r="G106" s="49">
        <v>80</v>
      </c>
      <c r="H106" s="49" t="s">
        <v>246</v>
      </c>
      <c r="I106" s="49" t="s">
        <v>244</v>
      </c>
      <c r="J106" s="49" t="s">
        <v>402</v>
      </c>
      <c r="K106" s="49" t="s">
        <v>245</v>
      </c>
      <c r="L106" s="50">
        <v>14000000</v>
      </c>
      <c r="M106" s="50">
        <v>1000000</v>
      </c>
      <c r="N106" s="50"/>
      <c r="O106" s="50"/>
      <c r="P106" s="50">
        <v>15000000</v>
      </c>
      <c r="Q106" s="49" t="s">
        <v>230</v>
      </c>
      <c r="R106" s="49"/>
      <c r="S106" s="49" t="s">
        <v>230</v>
      </c>
      <c r="T106" s="49"/>
      <c r="U106" s="49" t="s">
        <v>230</v>
      </c>
      <c r="V106" s="49"/>
      <c r="W106" s="49" t="s">
        <v>230</v>
      </c>
      <c r="X106" s="49"/>
      <c r="Y106" s="49" t="s">
        <v>230</v>
      </c>
      <c r="Z106" s="49"/>
      <c r="AA106" s="49" t="s">
        <v>230</v>
      </c>
      <c r="AB106" s="49"/>
      <c r="AC106" s="49">
        <f t="shared" ref="AC106:AC108" si="12">COUNTA(Q106:AB106)</f>
        <v>6</v>
      </c>
      <c r="AD106" s="49">
        <v>60</v>
      </c>
      <c r="AE106" s="49">
        <v>75</v>
      </c>
      <c r="AF106" s="49">
        <v>150</v>
      </c>
      <c r="AG106" s="51"/>
      <c r="AH106" s="51"/>
      <c r="AI106" s="52">
        <f t="shared" si="9"/>
        <v>9.0950000000000006</v>
      </c>
      <c r="AJ106" s="49"/>
    </row>
    <row r="107" spans="1:36" s="53" customFormat="1" ht="212.25" customHeight="1" x14ac:dyDescent="0.2">
      <c r="A107" s="116"/>
      <c r="B107" s="116"/>
      <c r="C107" s="116"/>
      <c r="D107" s="49" t="s">
        <v>148</v>
      </c>
      <c r="E107" s="49" t="s">
        <v>97</v>
      </c>
      <c r="F107" s="49" t="s">
        <v>90</v>
      </c>
      <c r="G107" s="49">
        <v>81</v>
      </c>
      <c r="H107" s="49" t="s">
        <v>247</v>
      </c>
      <c r="I107" s="49" t="s">
        <v>248</v>
      </c>
      <c r="J107" s="49" t="s">
        <v>402</v>
      </c>
      <c r="K107" s="49" t="s">
        <v>249</v>
      </c>
      <c r="L107" s="50"/>
      <c r="M107" s="50">
        <v>11000000</v>
      </c>
      <c r="N107" s="50"/>
      <c r="O107" s="50"/>
      <c r="P107" s="50">
        <v>11000000</v>
      </c>
      <c r="Q107" s="49"/>
      <c r="R107" s="49" t="s">
        <v>230</v>
      </c>
      <c r="S107" s="49" t="s">
        <v>230</v>
      </c>
      <c r="T107" s="49" t="s">
        <v>230</v>
      </c>
      <c r="U107" s="49" t="s">
        <v>230</v>
      </c>
      <c r="V107" s="49" t="s">
        <v>230</v>
      </c>
      <c r="W107" s="49" t="s">
        <v>230</v>
      </c>
      <c r="X107" s="54" t="s">
        <v>230</v>
      </c>
      <c r="Y107" s="49" t="s">
        <v>230</v>
      </c>
      <c r="Z107" s="49" t="s">
        <v>230</v>
      </c>
      <c r="AA107" s="49" t="s">
        <v>230</v>
      </c>
      <c r="AB107" s="49"/>
      <c r="AC107" s="49">
        <f t="shared" si="12"/>
        <v>10</v>
      </c>
      <c r="AD107" s="49">
        <v>60</v>
      </c>
      <c r="AE107" s="49">
        <v>75</v>
      </c>
      <c r="AF107" s="49">
        <v>150</v>
      </c>
      <c r="AG107" s="51"/>
      <c r="AH107" s="51"/>
      <c r="AI107" s="52">
        <f t="shared" si="9"/>
        <v>15.158333333333333</v>
      </c>
      <c r="AJ107" s="49"/>
    </row>
    <row r="108" spans="1:36" s="53" customFormat="1" ht="51" x14ac:dyDescent="0.2">
      <c r="A108" s="117"/>
      <c r="B108" s="117"/>
      <c r="C108" s="117"/>
      <c r="D108" s="49" t="s">
        <v>149</v>
      </c>
      <c r="E108" s="49" t="s">
        <v>97</v>
      </c>
      <c r="F108" s="49" t="s">
        <v>90</v>
      </c>
      <c r="G108" s="49">
        <v>82</v>
      </c>
      <c r="H108" s="49" t="s">
        <v>250</v>
      </c>
      <c r="I108" s="49" t="s">
        <v>251</v>
      </c>
      <c r="J108" s="49" t="s">
        <v>402</v>
      </c>
      <c r="K108" s="49" t="s">
        <v>252</v>
      </c>
      <c r="L108" s="50"/>
      <c r="M108" s="50">
        <v>46004230</v>
      </c>
      <c r="N108" s="50"/>
      <c r="O108" s="50"/>
      <c r="P108" s="50">
        <v>46004230</v>
      </c>
      <c r="Q108" s="49"/>
      <c r="R108" s="49"/>
      <c r="S108" s="49" t="s">
        <v>230</v>
      </c>
      <c r="T108" s="49" t="s">
        <v>230</v>
      </c>
      <c r="U108" s="49"/>
      <c r="V108" s="49"/>
      <c r="W108" s="49"/>
      <c r="X108" s="49" t="s">
        <v>230</v>
      </c>
      <c r="Y108" s="49" t="s">
        <v>230</v>
      </c>
      <c r="Z108" s="49"/>
      <c r="AA108" s="49"/>
      <c r="AB108" s="49" t="s">
        <v>230</v>
      </c>
      <c r="AC108" s="49">
        <f t="shared" si="12"/>
        <v>5</v>
      </c>
      <c r="AD108" s="49">
        <v>60</v>
      </c>
      <c r="AE108" s="49">
        <v>75</v>
      </c>
      <c r="AF108" s="49">
        <v>150</v>
      </c>
      <c r="AG108" s="51"/>
      <c r="AH108" s="51"/>
      <c r="AI108" s="52">
        <f t="shared" si="9"/>
        <v>7.5791666666666666</v>
      </c>
      <c r="AJ108" s="49"/>
    </row>
    <row r="109" spans="1:36" s="48" customFormat="1" ht="51" customHeight="1" x14ac:dyDescent="0.2">
      <c r="A109" s="112" t="s">
        <v>150</v>
      </c>
      <c r="B109" s="112" t="s">
        <v>418</v>
      </c>
      <c r="C109" s="112" t="s">
        <v>151</v>
      </c>
      <c r="D109" s="44" t="s">
        <v>152</v>
      </c>
      <c r="E109" s="44" t="s">
        <v>89</v>
      </c>
      <c r="F109" s="44" t="s">
        <v>160</v>
      </c>
      <c r="G109" s="44">
        <v>84</v>
      </c>
      <c r="H109" s="44" t="s">
        <v>419</v>
      </c>
      <c r="I109" s="44" t="s">
        <v>248</v>
      </c>
      <c r="J109" s="44" t="s">
        <v>402</v>
      </c>
      <c r="K109" s="44" t="s">
        <v>427</v>
      </c>
      <c r="L109" s="45"/>
      <c r="M109" s="45">
        <v>7370450</v>
      </c>
      <c r="N109" s="45"/>
      <c r="O109" s="45"/>
      <c r="P109" s="45">
        <v>7370450</v>
      </c>
      <c r="Q109" s="44" t="s">
        <v>230</v>
      </c>
      <c r="R109" s="44" t="s">
        <v>230</v>
      </c>
      <c r="S109" s="44" t="s">
        <v>230</v>
      </c>
      <c r="T109" s="44" t="s">
        <v>230</v>
      </c>
      <c r="U109" s="44" t="s">
        <v>230</v>
      </c>
      <c r="V109" s="44" t="s">
        <v>230</v>
      </c>
      <c r="W109" s="44" t="s">
        <v>230</v>
      </c>
      <c r="X109" s="44" t="s">
        <v>230</v>
      </c>
      <c r="Y109" s="44" t="s">
        <v>230</v>
      </c>
      <c r="Z109" s="44" t="s">
        <v>230</v>
      </c>
      <c r="AA109" s="44" t="s">
        <v>230</v>
      </c>
      <c r="AB109" s="44" t="s">
        <v>230</v>
      </c>
      <c r="AC109" s="44">
        <f>COUNTA(Q109:AB109)</f>
        <v>12</v>
      </c>
      <c r="AD109" s="44">
        <v>70</v>
      </c>
      <c r="AE109" s="44">
        <v>90</v>
      </c>
      <c r="AF109" s="44">
        <v>160</v>
      </c>
      <c r="AG109" s="46"/>
      <c r="AH109" s="46"/>
      <c r="AI109" s="47">
        <f t="shared" si="9"/>
        <v>21.043333333333333</v>
      </c>
      <c r="AJ109" s="44"/>
    </row>
    <row r="110" spans="1:36" s="48" customFormat="1" ht="51" x14ac:dyDescent="0.2">
      <c r="A110" s="113"/>
      <c r="B110" s="113"/>
      <c r="C110" s="113"/>
      <c r="D110" s="44" t="s">
        <v>153</v>
      </c>
      <c r="E110" s="44" t="s">
        <v>89</v>
      </c>
      <c r="F110" s="44" t="s">
        <v>160</v>
      </c>
      <c r="G110" s="44">
        <v>86</v>
      </c>
      <c r="H110" s="44" t="s">
        <v>420</v>
      </c>
      <c r="I110" s="44" t="s">
        <v>248</v>
      </c>
      <c r="J110" s="44" t="s">
        <v>402</v>
      </c>
      <c r="K110" s="44" t="s">
        <v>427</v>
      </c>
      <c r="L110" s="45">
        <v>75000000</v>
      </c>
      <c r="M110" s="45">
        <v>67068000</v>
      </c>
      <c r="N110" s="45"/>
      <c r="O110" s="45"/>
      <c r="P110" s="45">
        <v>133068000</v>
      </c>
      <c r="Q110" s="44" t="s">
        <v>230</v>
      </c>
      <c r="R110" s="44" t="s">
        <v>230</v>
      </c>
      <c r="S110" s="44" t="s">
        <v>230</v>
      </c>
      <c r="T110" s="44" t="s">
        <v>230</v>
      </c>
      <c r="U110" s="44" t="s">
        <v>230</v>
      </c>
      <c r="V110" s="44" t="s">
        <v>230</v>
      </c>
      <c r="W110" s="44" t="s">
        <v>230</v>
      </c>
      <c r="X110" s="44" t="s">
        <v>230</v>
      </c>
      <c r="Y110" s="44" t="s">
        <v>230</v>
      </c>
      <c r="Z110" s="44" t="s">
        <v>230</v>
      </c>
      <c r="AA110" s="44" t="s">
        <v>230</v>
      </c>
      <c r="AB110" s="44" t="s">
        <v>230</v>
      </c>
      <c r="AC110" s="44">
        <f t="shared" ref="AC110:AC116" si="13">COUNTA(Q110:AB110)</f>
        <v>12</v>
      </c>
      <c r="AD110" s="44">
        <v>70</v>
      </c>
      <c r="AE110" s="44">
        <v>90</v>
      </c>
      <c r="AF110" s="44">
        <v>160</v>
      </c>
      <c r="AG110" s="46"/>
      <c r="AH110" s="46"/>
      <c r="AI110" s="47">
        <f t="shared" si="9"/>
        <v>21.043333333333333</v>
      </c>
      <c r="AJ110" s="44"/>
    </row>
    <row r="111" spans="1:36" s="48" customFormat="1" ht="38.25" x14ac:dyDescent="0.2">
      <c r="A111" s="113"/>
      <c r="B111" s="113"/>
      <c r="C111" s="113"/>
      <c r="D111" s="44" t="s">
        <v>154</v>
      </c>
      <c r="E111" s="44" t="s">
        <v>89</v>
      </c>
      <c r="F111" s="44" t="s">
        <v>160</v>
      </c>
      <c r="G111" s="44">
        <v>87</v>
      </c>
      <c r="H111" s="44" t="s">
        <v>421</v>
      </c>
      <c r="I111" s="44" t="s">
        <v>248</v>
      </c>
      <c r="J111" s="44" t="s">
        <v>402</v>
      </c>
      <c r="K111" s="44" t="s">
        <v>427</v>
      </c>
      <c r="L111" s="45">
        <v>1656962</v>
      </c>
      <c r="M111" s="45"/>
      <c r="N111" s="45"/>
      <c r="O111" s="45"/>
      <c r="P111" s="45">
        <v>1656962</v>
      </c>
      <c r="Q111" s="44" t="s">
        <v>230</v>
      </c>
      <c r="R111" s="44" t="s">
        <v>230</v>
      </c>
      <c r="S111" s="44" t="s">
        <v>230</v>
      </c>
      <c r="T111" s="44" t="s">
        <v>230</v>
      </c>
      <c r="U111" s="44" t="s">
        <v>230</v>
      </c>
      <c r="V111" s="44" t="s">
        <v>230</v>
      </c>
      <c r="W111" s="44" t="s">
        <v>230</v>
      </c>
      <c r="X111" s="44" t="s">
        <v>230</v>
      </c>
      <c r="Y111" s="44" t="s">
        <v>230</v>
      </c>
      <c r="Z111" s="44" t="s">
        <v>230</v>
      </c>
      <c r="AA111" s="44" t="s">
        <v>230</v>
      </c>
      <c r="AB111" s="44" t="s">
        <v>230</v>
      </c>
      <c r="AC111" s="44">
        <f t="shared" si="13"/>
        <v>12</v>
      </c>
      <c r="AD111" s="44">
        <v>70</v>
      </c>
      <c r="AE111" s="44">
        <v>90</v>
      </c>
      <c r="AF111" s="44">
        <v>160</v>
      </c>
      <c r="AG111" s="46"/>
      <c r="AH111" s="46"/>
      <c r="AI111" s="47">
        <f t="shared" si="9"/>
        <v>21.043333333333333</v>
      </c>
      <c r="AJ111" s="44"/>
    </row>
    <row r="112" spans="1:36" s="48" customFormat="1" ht="51" x14ac:dyDescent="0.2">
      <c r="A112" s="113"/>
      <c r="B112" s="113"/>
      <c r="C112" s="113"/>
      <c r="D112" s="44" t="s">
        <v>155</v>
      </c>
      <c r="E112" s="44" t="s">
        <v>89</v>
      </c>
      <c r="F112" s="44" t="s">
        <v>160</v>
      </c>
      <c r="G112" s="44">
        <v>89</v>
      </c>
      <c r="H112" s="44" t="s">
        <v>422</v>
      </c>
      <c r="I112" s="44" t="s">
        <v>248</v>
      </c>
      <c r="J112" s="44" t="s">
        <v>402</v>
      </c>
      <c r="K112" s="44" t="s">
        <v>427</v>
      </c>
      <c r="L112" s="45">
        <v>13411800</v>
      </c>
      <c r="M112" s="45"/>
      <c r="N112" s="45"/>
      <c r="O112" s="45"/>
      <c r="P112" s="45">
        <v>13411800</v>
      </c>
      <c r="Q112" s="44" t="s">
        <v>230</v>
      </c>
      <c r="R112" s="44" t="s">
        <v>230</v>
      </c>
      <c r="S112" s="44" t="s">
        <v>230</v>
      </c>
      <c r="T112" s="44" t="s">
        <v>230</v>
      </c>
      <c r="U112" s="44" t="s">
        <v>230</v>
      </c>
      <c r="V112" s="44" t="s">
        <v>230</v>
      </c>
      <c r="W112" s="44" t="s">
        <v>230</v>
      </c>
      <c r="X112" s="44" t="s">
        <v>230</v>
      </c>
      <c r="Y112" s="44" t="s">
        <v>230</v>
      </c>
      <c r="Z112" s="44" t="s">
        <v>230</v>
      </c>
      <c r="AA112" s="44" t="s">
        <v>230</v>
      </c>
      <c r="AB112" s="44" t="s">
        <v>230</v>
      </c>
      <c r="AC112" s="44">
        <f t="shared" si="13"/>
        <v>12</v>
      </c>
      <c r="AD112" s="44">
        <v>70</v>
      </c>
      <c r="AE112" s="44">
        <v>90</v>
      </c>
      <c r="AF112" s="44">
        <v>160</v>
      </c>
      <c r="AG112" s="46"/>
      <c r="AH112" s="46"/>
      <c r="AI112" s="47">
        <f t="shared" si="9"/>
        <v>21.043333333333333</v>
      </c>
      <c r="AJ112" s="44"/>
    </row>
    <row r="113" spans="1:36" s="48" customFormat="1" ht="38.25" x14ac:dyDescent="0.2">
      <c r="A113" s="113"/>
      <c r="B113" s="113"/>
      <c r="C113" s="113"/>
      <c r="D113" s="44" t="s">
        <v>156</v>
      </c>
      <c r="E113" s="44" t="s">
        <v>89</v>
      </c>
      <c r="F113" s="44" t="s">
        <v>160</v>
      </c>
      <c r="G113" s="44">
        <v>92</v>
      </c>
      <c r="H113" s="44" t="s">
        <v>423</v>
      </c>
      <c r="I113" s="44" t="s">
        <v>248</v>
      </c>
      <c r="J113" s="44" t="s">
        <v>402</v>
      </c>
      <c r="K113" s="44" t="s">
        <v>427</v>
      </c>
      <c r="L113" s="45"/>
      <c r="M113" s="45">
        <v>6945518</v>
      </c>
      <c r="N113" s="45"/>
      <c r="O113" s="45"/>
      <c r="P113" s="45">
        <v>6945518</v>
      </c>
      <c r="Q113" s="44" t="s">
        <v>230</v>
      </c>
      <c r="R113" s="44" t="s">
        <v>230</v>
      </c>
      <c r="S113" s="44" t="s">
        <v>230</v>
      </c>
      <c r="T113" s="44" t="s">
        <v>230</v>
      </c>
      <c r="U113" s="44" t="s">
        <v>230</v>
      </c>
      <c r="V113" s="44" t="s">
        <v>230</v>
      </c>
      <c r="W113" s="44" t="s">
        <v>230</v>
      </c>
      <c r="X113" s="44" t="s">
        <v>230</v>
      </c>
      <c r="Y113" s="44" t="s">
        <v>230</v>
      </c>
      <c r="Z113" s="44" t="s">
        <v>230</v>
      </c>
      <c r="AA113" s="44" t="s">
        <v>230</v>
      </c>
      <c r="AB113" s="44" t="s">
        <v>230</v>
      </c>
      <c r="AC113" s="44">
        <f t="shared" si="13"/>
        <v>12</v>
      </c>
      <c r="AD113" s="44">
        <v>70</v>
      </c>
      <c r="AE113" s="44">
        <v>90</v>
      </c>
      <c r="AF113" s="44">
        <v>160</v>
      </c>
      <c r="AG113" s="46"/>
      <c r="AH113" s="46"/>
      <c r="AI113" s="47">
        <f t="shared" si="9"/>
        <v>21.043333333333333</v>
      </c>
      <c r="AJ113" s="44"/>
    </row>
    <row r="114" spans="1:36" s="48" customFormat="1" ht="51" x14ac:dyDescent="0.2">
      <c r="A114" s="113"/>
      <c r="B114" s="113"/>
      <c r="C114" s="113"/>
      <c r="D114" s="44" t="s">
        <v>157</v>
      </c>
      <c r="E114" s="44" t="s">
        <v>89</v>
      </c>
      <c r="F114" s="44" t="s">
        <v>160</v>
      </c>
      <c r="G114" s="44">
        <v>93</v>
      </c>
      <c r="H114" s="44" t="s">
        <v>425</v>
      </c>
      <c r="I114" s="44" t="s">
        <v>248</v>
      </c>
      <c r="J114" s="44" t="s">
        <v>402</v>
      </c>
      <c r="K114" s="44" t="s">
        <v>427</v>
      </c>
      <c r="L114" s="45">
        <v>15000000</v>
      </c>
      <c r="M114" s="45"/>
      <c r="N114" s="45"/>
      <c r="O114" s="45"/>
      <c r="P114" s="45">
        <v>15000000</v>
      </c>
      <c r="Q114" s="44" t="s">
        <v>230</v>
      </c>
      <c r="R114" s="44" t="s">
        <v>230</v>
      </c>
      <c r="S114" s="44" t="s">
        <v>230</v>
      </c>
      <c r="T114" s="44" t="s">
        <v>230</v>
      </c>
      <c r="U114" s="44" t="s">
        <v>230</v>
      </c>
      <c r="V114" s="44" t="s">
        <v>230</v>
      </c>
      <c r="W114" s="44" t="s">
        <v>230</v>
      </c>
      <c r="X114" s="44" t="s">
        <v>230</v>
      </c>
      <c r="Y114" s="44" t="s">
        <v>230</v>
      </c>
      <c r="Z114" s="44" t="s">
        <v>230</v>
      </c>
      <c r="AA114" s="44" t="s">
        <v>230</v>
      </c>
      <c r="AB114" s="44" t="s">
        <v>230</v>
      </c>
      <c r="AC114" s="44">
        <f t="shared" si="13"/>
        <v>12</v>
      </c>
      <c r="AD114" s="44">
        <v>70</v>
      </c>
      <c r="AE114" s="44">
        <v>90</v>
      </c>
      <c r="AF114" s="44">
        <v>160</v>
      </c>
      <c r="AG114" s="46"/>
      <c r="AH114" s="46"/>
      <c r="AI114" s="47">
        <f t="shared" si="9"/>
        <v>21.043333333333333</v>
      </c>
      <c r="AJ114" s="44"/>
    </row>
    <row r="115" spans="1:36" s="48" customFormat="1" ht="25.5" x14ac:dyDescent="0.2">
      <c r="A115" s="113"/>
      <c r="B115" s="113"/>
      <c r="C115" s="113"/>
      <c r="D115" s="44" t="s">
        <v>158</v>
      </c>
      <c r="E115" s="44" t="s">
        <v>89</v>
      </c>
      <c r="F115" s="44" t="s">
        <v>160</v>
      </c>
      <c r="G115" s="44">
        <v>94</v>
      </c>
      <c r="H115" s="44" t="s">
        <v>426</v>
      </c>
      <c r="I115" s="44" t="s">
        <v>248</v>
      </c>
      <c r="J115" s="44" t="s">
        <v>402</v>
      </c>
      <c r="K115" s="44" t="s">
        <v>427</v>
      </c>
      <c r="L115" s="45"/>
      <c r="M115" s="45">
        <v>7000000</v>
      </c>
      <c r="N115" s="45"/>
      <c r="O115" s="45"/>
      <c r="P115" s="45">
        <v>7000000</v>
      </c>
      <c r="Q115" s="44" t="s">
        <v>230</v>
      </c>
      <c r="R115" s="44" t="s">
        <v>230</v>
      </c>
      <c r="S115" s="44" t="s">
        <v>230</v>
      </c>
      <c r="T115" s="44" t="s">
        <v>230</v>
      </c>
      <c r="U115" s="44" t="s">
        <v>230</v>
      </c>
      <c r="V115" s="44" t="s">
        <v>230</v>
      </c>
      <c r="W115" s="44" t="s">
        <v>230</v>
      </c>
      <c r="X115" s="44" t="s">
        <v>230</v>
      </c>
      <c r="Y115" s="44" t="s">
        <v>230</v>
      </c>
      <c r="Z115" s="44" t="s">
        <v>230</v>
      </c>
      <c r="AA115" s="44" t="s">
        <v>230</v>
      </c>
      <c r="AB115" s="44" t="s">
        <v>230</v>
      </c>
      <c r="AC115" s="44">
        <f t="shared" si="13"/>
        <v>12</v>
      </c>
      <c r="AD115" s="44">
        <v>70</v>
      </c>
      <c r="AE115" s="44">
        <v>90</v>
      </c>
      <c r="AF115" s="44">
        <v>160</v>
      </c>
      <c r="AG115" s="46"/>
      <c r="AH115" s="46"/>
      <c r="AI115" s="47">
        <f t="shared" si="9"/>
        <v>21.043333333333333</v>
      </c>
      <c r="AJ115" s="44"/>
    </row>
    <row r="116" spans="1:36" s="48" customFormat="1" ht="76.5" x14ac:dyDescent="0.2">
      <c r="A116" s="114"/>
      <c r="B116" s="114"/>
      <c r="C116" s="114"/>
      <c r="D116" s="44" t="s">
        <v>159</v>
      </c>
      <c r="E116" s="44" t="s">
        <v>89</v>
      </c>
      <c r="F116" s="44" t="s">
        <v>160</v>
      </c>
      <c r="G116" s="44">
        <v>96</v>
      </c>
      <c r="H116" s="44" t="s">
        <v>424</v>
      </c>
      <c r="I116" s="44" t="s">
        <v>248</v>
      </c>
      <c r="J116" s="44" t="s">
        <v>402</v>
      </c>
      <c r="K116" s="44" t="s">
        <v>427</v>
      </c>
      <c r="L116" s="45">
        <v>20000000</v>
      </c>
      <c r="M116" s="45"/>
      <c r="N116" s="45"/>
      <c r="O116" s="45"/>
      <c r="P116" s="45">
        <v>20000000</v>
      </c>
      <c r="Q116" s="44"/>
      <c r="R116" s="44"/>
      <c r="S116" s="44"/>
      <c r="T116" s="44"/>
      <c r="U116" s="44"/>
      <c r="V116" s="44"/>
      <c r="W116" s="44"/>
      <c r="X116" s="44"/>
      <c r="Y116" s="44" t="s">
        <v>230</v>
      </c>
      <c r="Z116" s="44"/>
      <c r="AA116" s="44"/>
      <c r="AB116" s="44"/>
      <c r="AC116" s="44">
        <f t="shared" si="13"/>
        <v>1</v>
      </c>
      <c r="AD116" s="44">
        <v>70</v>
      </c>
      <c r="AE116" s="44">
        <v>90</v>
      </c>
      <c r="AF116" s="44">
        <v>160</v>
      </c>
      <c r="AG116" s="46"/>
      <c r="AH116" s="46"/>
      <c r="AI116" s="47">
        <f t="shared" si="9"/>
        <v>1.7536111111111112</v>
      </c>
      <c r="AJ116" s="44"/>
    </row>
    <row r="117" spans="1:36" s="137" customFormat="1" ht="51" customHeight="1" x14ac:dyDescent="0.2">
      <c r="A117" s="147" t="s">
        <v>161</v>
      </c>
      <c r="B117" s="132" t="s">
        <v>428</v>
      </c>
      <c r="C117" s="133" t="s">
        <v>162</v>
      </c>
      <c r="D117" s="133" t="s">
        <v>444</v>
      </c>
      <c r="E117" s="133" t="s">
        <v>89</v>
      </c>
      <c r="F117" s="133" t="s">
        <v>168</v>
      </c>
      <c r="G117" s="133"/>
      <c r="H117" s="133" t="s">
        <v>429</v>
      </c>
      <c r="I117" s="133" t="s">
        <v>248</v>
      </c>
      <c r="J117" s="133" t="s">
        <v>402</v>
      </c>
      <c r="K117" s="133" t="s">
        <v>450</v>
      </c>
      <c r="L117" s="134">
        <v>60000000</v>
      </c>
      <c r="M117" s="134"/>
      <c r="N117" s="134"/>
      <c r="O117" s="134"/>
      <c r="P117" s="134">
        <v>60000000</v>
      </c>
      <c r="Q117" s="133"/>
      <c r="R117" s="133" t="s">
        <v>230</v>
      </c>
      <c r="S117" s="133" t="s">
        <v>230</v>
      </c>
      <c r="T117" s="133" t="s">
        <v>230</v>
      </c>
      <c r="U117" s="133" t="s">
        <v>230</v>
      </c>
      <c r="V117" s="133" t="s">
        <v>230</v>
      </c>
      <c r="W117" s="133" t="s">
        <v>230</v>
      </c>
      <c r="X117" s="133" t="s">
        <v>230</v>
      </c>
      <c r="Y117" s="133" t="s">
        <v>230</v>
      </c>
      <c r="Z117" s="133" t="s">
        <v>230</v>
      </c>
      <c r="AA117" s="133" t="s">
        <v>230</v>
      </c>
      <c r="AB117" s="133" t="s">
        <v>230</v>
      </c>
      <c r="AC117" s="133">
        <f>COUNTA(Q117:AB117)</f>
        <v>11</v>
      </c>
      <c r="AD117" s="133">
        <v>480</v>
      </c>
      <c r="AE117" s="133">
        <v>480</v>
      </c>
      <c r="AF117" s="133">
        <v>480</v>
      </c>
      <c r="AG117" s="135"/>
      <c r="AH117" s="135"/>
      <c r="AI117" s="136">
        <f t="shared" si="9"/>
        <v>94.160000000000011</v>
      </c>
      <c r="AJ117" s="133"/>
    </row>
    <row r="118" spans="1:36" s="137" customFormat="1" ht="25.5" x14ac:dyDescent="0.2">
      <c r="A118" s="148"/>
      <c r="B118" s="138"/>
      <c r="C118" s="133" t="s">
        <v>163</v>
      </c>
      <c r="D118" s="133" t="s">
        <v>445</v>
      </c>
      <c r="E118" s="133" t="s">
        <v>89</v>
      </c>
      <c r="F118" s="133" t="s">
        <v>168</v>
      </c>
      <c r="G118" s="133">
        <v>98</v>
      </c>
      <c r="H118" s="133" t="s">
        <v>430</v>
      </c>
      <c r="I118" s="133" t="s">
        <v>248</v>
      </c>
      <c r="J118" s="133" t="s">
        <v>402</v>
      </c>
      <c r="K118" s="133" t="s">
        <v>450</v>
      </c>
      <c r="L118" s="134">
        <v>66761168</v>
      </c>
      <c r="M118" s="134"/>
      <c r="N118" s="134"/>
      <c r="O118" s="134"/>
      <c r="P118" s="134">
        <v>66761168</v>
      </c>
      <c r="Q118" s="133"/>
      <c r="R118" s="133" t="s">
        <v>230</v>
      </c>
      <c r="S118" s="133" t="s">
        <v>230</v>
      </c>
      <c r="T118" s="133" t="s">
        <v>230</v>
      </c>
      <c r="U118" s="133" t="s">
        <v>230</v>
      </c>
      <c r="V118" s="133" t="s">
        <v>230</v>
      </c>
      <c r="W118" s="133" t="s">
        <v>230</v>
      </c>
      <c r="X118" s="133" t="s">
        <v>230</v>
      </c>
      <c r="Y118" s="133" t="s">
        <v>230</v>
      </c>
      <c r="Z118" s="133" t="s">
        <v>230</v>
      </c>
      <c r="AA118" s="133" t="s">
        <v>230</v>
      </c>
      <c r="AB118" s="133" t="s">
        <v>230</v>
      </c>
      <c r="AC118" s="133">
        <f t="shared" ref="AC118:AC131" si="14">COUNTA(Q118:AB118)</f>
        <v>11</v>
      </c>
      <c r="AD118" s="133">
        <v>480</v>
      </c>
      <c r="AE118" s="133">
        <v>480</v>
      </c>
      <c r="AF118" s="133">
        <v>480</v>
      </c>
      <c r="AG118" s="135"/>
      <c r="AH118" s="135"/>
      <c r="AI118" s="136">
        <f t="shared" si="9"/>
        <v>94.160000000000011</v>
      </c>
      <c r="AJ118" s="133"/>
    </row>
    <row r="119" spans="1:36" s="137" customFormat="1" ht="51" x14ac:dyDescent="0.2">
      <c r="A119" s="148"/>
      <c r="B119" s="138"/>
      <c r="C119" s="133" t="s">
        <v>164</v>
      </c>
      <c r="D119" s="133" t="s">
        <v>446</v>
      </c>
      <c r="E119" s="133" t="s">
        <v>89</v>
      </c>
      <c r="F119" s="133" t="s">
        <v>168</v>
      </c>
      <c r="G119" s="133">
        <v>99</v>
      </c>
      <c r="H119" s="133" t="s">
        <v>431</v>
      </c>
      <c r="I119" s="133" t="s">
        <v>248</v>
      </c>
      <c r="J119" s="133" t="s">
        <v>402</v>
      </c>
      <c r="K119" s="133" t="s">
        <v>450</v>
      </c>
      <c r="L119" s="134">
        <v>141408935</v>
      </c>
      <c r="M119" s="134"/>
      <c r="N119" s="134"/>
      <c r="O119" s="134"/>
      <c r="P119" s="134">
        <v>141408935</v>
      </c>
      <c r="Q119" s="133"/>
      <c r="R119" s="133" t="s">
        <v>230</v>
      </c>
      <c r="S119" s="133" t="s">
        <v>230</v>
      </c>
      <c r="T119" s="133" t="s">
        <v>230</v>
      </c>
      <c r="U119" s="133" t="s">
        <v>230</v>
      </c>
      <c r="V119" s="133" t="s">
        <v>230</v>
      </c>
      <c r="W119" s="133" t="s">
        <v>230</v>
      </c>
      <c r="X119" s="133" t="s">
        <v>230</v>
      </c>
      <c r="Y119" s="133" t="s">
        <v>230</v>
      </c>
      <c r="Z119" s="133" t="s">
        <v>230</v>
      </c>
      <c r="AA119" s="133" t="s">
        <v>230</v>
      </c>
      <c r="AB119" s="133" t="s">
        <v>230</v>
      </c>
      <c r="AC119" s="133">
        <f t="shared" si="14"/>
        <v>11</v>
      </c>
      <c r="AD119" s="133">
        <v>480</v>
      </c>
      <c r="AE119" s="133">
        <v>480</v>
      </c>
      <c r="AF119" s="133">
        <v>480</v>
      </c>
      <c r="AG119" s="135"/>
      <c r="AH119" s="135"/>
      <c r="AI119" s="136">
        <f t="shared" si="9"/>
        <v>94.160000000000011</v>
      </c>
      <c r="AJ119" s="133"/>
    </row>
    <row r="120" spans="1:36" s="137" customFormat="1" ht="76.5" x14ac:dyDescent="0.2">
      <c r="A120" s="148"/>
      <c r="B120" s="138"/>
      <c r="C120" s="133" t="s">
        <v>165</v>
      </c>
      <c r="D120" s="133" t="s">
        <v>169</v>
      </c>
      <c r="E120" s="133" t="s">
        <v>89</v>
      </c>
      <c r="F120" s="133" t="s">
        <v>168</v>
      </c>
      <c r="G120" s="133">
        <v>100</v>
      </c>
      <c r="H120" s="133" t="s">
        <v>432</v>
      </c>
      <c r="I120" s="133" t="s">
        <v>248</v>
      </c>
      <c r="J120" s="133" t="s">
        <v>402</v>
      </c>
      <c r="K120" s="133" t="s">
        <v>450</v>
      </c>
      <c r="L120" s="134">
        <v>16901489</v>
      </c>
      <c r="M120" s="134"/>
      <c r="N120" s="134"/>
      <c r="O120" s="134"/>
      <c r="P120" s="134">
        <v>16901489</v>
      </c>
      <c r="Q120" s="133"/>
      <c r="R120" s="133"/>
      <c r="S120" s="133"/>
      <c r="T120" s="133" t="s">
        <v>230</v>
      </c>
      <c r="U120" s="133"/>
      <c r="V120" s="133"/>
      <c r="W120" s="133" t="s">
        <v>230</v>
      </c>
      <c r="X120" s="133"/>
      <c r="Y120" s="133"/>
      <c r="Z120" s="133" t="s">
        <v>230</v>
      </c>
      <c r="AA120" s="133"/>
      <c r="AB120" s="133" t="s">
        <v>230</v>
      </c>
      <c r="AC120" s="133">
        <f t="shared" si="14"/>
        <v>4</v>
      </c>
      <c r="AD120" s="133">
        <v>480</v>
      </c>
      <c r="AE120" s="133">
        <v>480</v>
      </c>
      <c r="AF120" s="133">
        <v>480</v>
      </c>
      <c r="AG120" s="135"/>
      <c r="AH120" s="135"/>
      <c r="AI120" s="136">
        <f t="shared" si="9"/>
        <v>34.24</v>
      </c>
      <c r="AJ120" s="133"/>
    </row>
    <row r="121" spans="1:36" s="137" customFormat="1" ht="63.75" x14ac:dyDescent="0.2">
      <c r="A121" s="148"/>
      <c r="B121" s="138"/>
      <c r="C121" s="133" t="s">
        <v>166</v>
      </c>
      <c r="D121" s="133" t="s">
        <v>170</v>
      </c>
      <c r="E121" s="133" t="s">
        <v>89</v>
      </c>
      <c r="F121" s="133" t="s">
        <v>168</v>
      </c>
      <c r="G121" s="133">
        <v>101</v>
      </c>
      <c r="H121" s="133" t="s">
        <v>433</v>
      </c>
      <c r="I121" s="133" t="s">
        <v>248</v>
      </c>
      <c r="J121" s="133" t="s">
        <v>402</v>
      </c>
      <c r="K121" s="133" t="s">
        <v>450</v>
      </c>
      <c r="L121" s="134">
        <v>16901489</v>
      </c>
      <c r="M121" s="134"/>
      <c r="N121" s="134"/>
      <c r="O121" s="134"/>
      <c r="P121" s="134">
        <v>16901489</v>
      </c>
      <c r="Q121" s="133"/>
      <c r="R121" s="133" t="s">
        <v>230</v>
      </c>
      <c r="S121" s="133" t="s">
        <v>230</v>
      </c>
      <c r="T121" s="133" t="s">
        <v>230</v>
      </c>
      <c r="U121" s="133" t="s">
        <v>230</v>
      </c>
      <c r="V121" s="133" t="s">
        <v>230</v>
      </c>
      <c r="W121" s="133" t="s">
        <v>230</v>
      </c>
      <c r="X121" s="133" t="s">
        <v>230</v>
      </c>
      <c r="Y121" s="133" t="s">
        <v>230</v>
      </c>
      <c r="Z121" s="133" t="s">
        <v>230</v>
      </c>
      <c r="AA121" s="133" t="s">
        <v>230</v>
      </c>
      <c r="AB121" s="133" t="s">
        <v>230</v>
      </c>
      <c r="AC121" s="133">
        <f t="shared" si="14"/>
        <v>11</v>
      </c>
      <c r="AD121" s="133">
        <v>480</v>
      </c>
      <c r="AE121" s="133">
        <v>480</v>
      </c>
      <c r="AF121" s="133">
        <v>480</v>
      </c>
      <c r="AG121" s="135"/>
      <c r="AH121" s="135"/>
      <c r="AI121" s="136">
        <f t="shared" si="9"/>
        <v>94.160000000000011</v>
      </c>
      <c r="AJ121" s="133"/>
    </row>
    <row r="122" spans="1:36" s="137" customFormat="1" ht="25.5" customHeight="1" x14ac:dyDescent="0.2">
      <c r="A122" s="148"/>
      <c r="B122" s="138"/>
      <c r="C122" s="132" t="s">
        <v>167</v>
      </c>
      <c r="D122" s="133" t="s">
        <v>171</v>
      </c>
      <c r="E122" s="133" t="s">
        <v>89</v>
      </c>
      <c r="F122" s="133" t="s">
        <v>168</v>
      </c>
      <c r="G122" s="133">
        <v>102</v>
      </c>
      <c r="H122" s="133" t="s">
        <v>434</v>
      </c>
      <c r="I122" s="133" t="s">
        <v>248</v>
      </c>
      <c r="J122" s="133" t="s">
        <v>402</v>
      </c>
      <c r="K122" s="133" t="s">
        <v>450</v>
      </c>
      <c r="L122" s="134">
        <v>16901489</v>
      </c>
      <c r="M122" s="134"/>
      <c r="N122" s="134"/>
      <c r="O122" s="134"/>
      <c r="P122" s="134">
        <v>16901489</v>
      </c>
      <c r="Q122" s="133"/>
      <c r="R122" s="133" t="s">
        <v>230</v>
      </c>
      <c r="S122" s="133" t="s">
        <v>230</v>
      </c>
      <c r="T122" s="133" t="s">
        <v>230</v>
      </c>
      <c r="U122" s="133" t="s">
        <v>230</v>
      </c>
      <c r="V122" s="133" t="s">
        <v>230</v>
      </c>
      <c r="W122" s="133" t="s">
        <v>230</v>
      </c>
      <c r="X122" s="133" t="s">
        <v>230</v>
      </c>
      <c r="Y122" s="133" t="s">
        <v>230</v>
      </c>
      <c r="Z122" s="133" t="s">
        <v>230</v>
      </c>
      <c r="AA122" s="133" t="s">
        <v>230</v>
      </c>
      <c r="AB122" s="133" t="s">
        <v>230</v>
      </c>
      <c r="AC122" s="133">
        <f t="shared" si="14"/>
        <v>11</v>
      </c>
      <c r="AD122" s="133">
        <v>480</v>
      </c>
      <c r="AE122" s="133">
        <v>480</v>
      </c>
      <c r="AF122" s="133">
        <v>480</v>
      </c>
      <c r="AG122" s="135"/>
      <c r="AH122" s="135"/>
      <c r="AI122" s="136">
        <f t="shared" si="9"/>
        <v>94.160000000000011</v>
      </c>
      <c r="AJ122" s="133"/>
    </row>
    <row r="123" spans="1:36" s="137" customFormat="1" ht="25.5" x14ac:dyDescent="0.2">
      <c r="A123" s="148"/>
      <c r="B123" s="138"/>
      <c r="C123" s="138"/>
      <c r="D123" s="133" t="s">
        <v>172</v>
      </c>
      <c r="E123" s="133" t="s">
        <v>89</v>
      </c>
      <c r="F123" s="133" t="s">
        <v>168</v>
      </c>
      <c r="G123" s="133">
        <v>103</v>
      </c>
      <c r="H123" s="133" t="s">
        <v>435</v>
      </c>
      <c r="I123" s="133" t="s">
        <v>248</v>
      </c>
      <c r="J123" s="133" t="s">
        <v>402</v>
      </c>
      <c r="K123" s="133" t="s">
        <v>450</v>
      </c>
      <c r="L123" s="134">
        <v>16901489</v>
      </c>
      <c r="M123" s="134"/>
      <c r="N123" s="134"/>
      <c r="O123" s="134"/>
      <c r="P123" s="134">
        <v>16901489</v>
      </c>
      <c r="Q123" s="133"/>
      <c r="R123" s="133"/>
      <c r="S123" s="133"/>
      <c r="T123" s="133" t="s">
        <v>230</v>
      </c>
      <c r="U123" s="133"/>
      <c r="V123" s="133"/>
      <c r="W123" s="133" t="s">
        <v>230</v>
      </c>
      <c r="X123" s="133"/>
      <c r="Y123" s="133"/>
      <c r="Z123" s="133" t="s">
        <v>230</v>
      </c>
      <c r="AA123" s="133"/>
      <c r="AB123" s="133" t="s">
        <v>230</v>
      </c>
      <c r="AC123" s="133">
        <f t="shared" si="14"/>
        <v>4</v>
      </c>
      <c r="AD123" s="133">
        <v>480</v>
      </c>
      <c r="AE123" s="133">
        <v>480</v>
      </c>
      <c r="AF123" s="133">
        <v>480</v>
      </c>
      <c r="AG123" s="135"/>
      <c r="AH123" s="135"/>
      <c r="AI123" s="136">
        <f t="shared" si="9"/>
        <v>34.24</v>
      </c>
      <c r="AJ123" s="133"/>
    </row>
    <row r="124" spans="1:36" s="137" customFormat="1" ht="25.5" x14ac:dyDescent="0.2">
      <c r="A124" s="148"/>
      <c r="B124" s="138"/>
      <c r="C124" s="138"/>
      <c r="D124" s="133" t="s">
        <v>173</v>
      </c>
      <c r="E124" s="133" t="s">
        <v>89</v>
      </c>
      <c r="F124" s="133" t="s">
        <v>168</v>
      </c>
      <c r="G124" s="133">
        <v>104</v>
      </c>
      <c r="H124" s="133" t="s">
        <v>436</v>
      </c>
      <c r="I124" s="133" t="s">
        <v>248</v>
      </c>
      <c r="J124" s="133" t="s">
        <v>402</v>
      </c>
      <c r="K124" s="133" t="s">
        <v>450</v>
      </c>
      <c r="L124" s="134">
        <v>142253723</v>
      </c>
      <c r="M124" s="134"/>
      <c r="N124" s="134"/>
      <c r="O124" s="134"/>
      <c r="P124" s="134">
        <v>142253723</v>
      </c>
      <c r="Q124" s="133"/>
      <c r="R124" s="133"/>
      <c r="S124" s="133" t="s">
        <v>230</v>
      </c>
      <c r="T124" s="133" t="s">
        <v>230</v>
      </c>
      <c r="U124" s="133" t="s">
        <v>230</v>
      </c>
      <c r="V124" s="133"/>
      <c r="W124" s="133" t="s">
        <v>230</v>
      </c>
      <c r="X124" s="133" t="s">
        <v>230</v>
      </c>
      <c r="Y124" s="133" t="s">
        <v>230</v>
      </c>
      <c r="Z124" s="133"/>
      <c r="AA124" s="133" t="s">
        <v>230</v>
      </c>
      <c r="AB124" s="133" t="s">
        <v>230</v>
      </c>
      <c r="AC124" s="133">
        <f t="shared" si="14"/>
        <v>8</v>
      </c>
      <c r="AD124" s="133">
        <v>480</v>
      </c>
      <c r="AE124" s="133">
        <v>480</v>
      </c>
      <c r="AF124" s="133">
        <v>480</v>
      </c>
      <c r="AG124" s="135"/>
      <c r="AH124" s="135"/>
      <c r="AI124" s="136">
        <f t="shared" si="9"/>
        <v>68.48</v>
      </c>
      <c r="AJ124" s="133"/>
    </row>
    <row r="125" spans="1:36" s="137" customFormat="1" ht="51" x14ac:dyDescent="0.2">
      <c r="A125" s="148"/>
      <c r="B125" s="138"/>
      <c r="C125" s="138"/>
      <c r="D125" s="133" t="s">
        <v>447</v>
      </c>
      <c r="E125" s="133" t="s">
        <v>89</v>
      </c>
      <c r="F125" s="133" t="s">
        <v>168</v>
      </c>
      <c r="G125" s="133">
        <v>105</v>
      </c>
      <c r="H125" s="133" t="s">
        <v>437</v>
      </c>
      <c r="I125" s="133" t="s">
        <v>248</v>
      </c>
      <c r="J125" s="133" t="s">
        <v>402</v>
      </c>
      <c r="K125" s="133" t="s">
        <v>450</v>
      </c>
      <c r="L125" s="134">
        <v>227605956</v>
      </c>
      <c r="M125" s="134"/>
      <c r="N125" s="134"/>
      <c r="O125" s="134"/>
      <c r="P125" s="134">
        <v>227605956</v>
      </c>
      <c r="Q125" s="133"/>
      <c r="R125" s="133"/>
      <c r="S125" s="133"/>
      <c r="T125" s="133"/>
      <c r="U125" s="133"/>
      <c r="V125" s="133" t="s">
        <v>230</v>
      </c>
      <c r="W125" s="133"/>
      <c r="X125" s="133"/>
      <c r="Y125" s="133"/>
      <c r="Z125" s="133" t="s">
        <v>230</v>
      </c>
      <c r="AA125" s="133"/>
      <c r="AB125" s="133"/>
      <c r="AC125" s="133">
        <f t="shared" si="14"/>
        <v>2</v>
      </c>
      <c r="AD125" s="133">
        <v>480</v>
      </c>
      <c r="AE125" s="133">
        <v>480</v>
      </c>
      <c r="AF125" s="133">
        <v>480</v>
      </c>
      <c r="AG125" s="135"/>
      <c r="AH125" s="135"/>
      <c r="AI125" s="136">
        <f t="shared" si="9"/>
        <v>17.12</v>
      </c>
      <c r="AJ125" s="133"/>
    </row>
    <row r="126" spans="1:36" s="137" customFormat="1" ht="76.5" x14ac:dyDescent="0.2">
      <c r="A126" s="148"/>
      <c r="B126" s="138"/>
      <c r="C126" s="138"/>
      <c r="D126" s="133" t="s">
        <v>174</v>
      </c>
      <c r="E126" s="133" t="s">
        <v>89</v>
      </c>
      <c r="F126" s="133" t="s">
        <v>168</v>
      </c>
      <c r="G126" s="133">
        <v>106</v>
      </c>
      <c r="H126" s="133" t="s">
        <v>438</v>
      </c>
      <c r="I126" s="133" t="s">
        <v>248</v>
      </c>
      <c r="J126" s="133" t="s">
        <v>402</v>
      </c>
      <c r="K126" s="133" t="s">
        <v>450</v>
      </c>
      <c r="L126" s="134">
        <v>85352234</v>
      </c>
      <c r="M126" s="134"/>
      <c r="N126" s="134"/>
      <c r="O126" s="134"/>
      <c r="P126" s="134">
        <v>85352234</v>
      </c>
      <c r="Q126" s="133"/>
      <c r="R126" s="133" t="s">
        <v>230</v>
      </c>
      <c r="S126" s="133" t="s">
        <v>230</v>
      </c>
      <c r="T126" s="133" t="s">
        <v>230</v>
      </c>
      <c r="U126" s="133" t="s">
        <v>230</v>
      </c>
      <c r="V126" s="133" t="s">
        <v>230</v>
      </c>
      <c r="W126" s="133" t="s">
        <v>230</v>
      </c>
      <c r="X126" s="133" t="s">
        <v>230</v>
      </c>
      <c r="Y126" s="133" t="s">
        <v>230</v>
      </c>
      <c r="Z126" s="133" t="s">
        <v>230</v>
      </c>
      <c r="AA126" s="133" t="s">
        <v>230</v>
      </c>
      <c r="AB126" s="133" t="s">
        <v>230</v>
      </c>
      <c r="AC126" s="133">
        <f t="shared" si="14"/>
        <v>11</v>
      </c>
      <c r="AD126" s="133">
        <v>480</v>
      </c>
      <c r="AE126" s="133">
        <v>480</v>
      </c>
      <c r="AF126" s="133">
        <v>480</v>
      </c>
      <c r="AG126" s="135"/>
      <c r="AH126" s="135"/>
      <c r="AI126" s="136">
        <f t="shared" si="9"/>
        <v>94.160000000000011</v>
      </c>
      <c r="AJ126" s="133"/>
    </row>
    <row r="127" spans="1:36" s="137" customFormat="1" ht="76.5" x14ac:dyDescent="0.2">
      <c r="A127" s="148"/>
      <c r="B127" s="138"/>
      <c r="C127" s="138"/>
      <c r="D127" s="133" t="s">
        <v>448</v>
      </c>
      <c r="E127" s="133" t="s">
        <v>89</v>
      </c>
      <c r="F127" s="133" t="s">
        <v>168</v>
      </c>
      <c r="G127" s="133">
        <v>107</v>
      </c>
      <c r="H127" s="133" t="s">
        <v>439</v>
      </c>
      <c r="I127" s="133" t="s">
        <v>248</v>
      </c>
      <c r="J127" s="133" t="s">
        <v>402</v>
      </c>
      <c r="K127" s="133" t="s">
        <v>450</v>
      </c>
      <c r="L127" s="134">
        <v>1229014891</v>
      </c>
      <c r="M127" s="134"/>
      <c r="N127" s="134"/>
      <c r="O127" s="134"/>
      <c r="P127" s="134">
        <v>1229014891</v>
      </c>
      <c r="Q127" s="133"/>
      <c r="R127" s="133"/>
      <c r="S127" s="133"/>
      <c r="T127" s="133"/>
      <c r="U127" s="133"/>
      <c r="V127" s="133"/>
      <c r="W127" s="133" t="s">
        <v>230</v>
      </c>
      <c r="X127" s="133"/>
      <c r="Y127" s="133"/>
      <c r="Z127" s="133"/>
      <c r="AA127" s="133"/>
      <c r="AB127" s="133"/>
      <c r="AC127" s="133">
        <f t="shared" si="14"/>
        <v>1</v>
      </c>
      <c r="AD127" s="133">
        <v>480</v>
      </c>
      <c r="AE127" s="133">
        <v>480</v>
      </c>
      <c r="AF127" s="133">
        <v>480</v>
      </c>
      <c r="AG127" s="135"/>
      <c r="AH127" s="135"/>
      <c r="AI127" s="136">
        <f t="shared" si="9"/>
        <v>8.56</v>
      </c>
      <c r="AJ127" s="133"/>
    </row>
    <row r="128" spans="1:36" s="137" customFormat="1" ht="25.5" x14ac:dyDescent="0.2">
      <c r="A128" s="148"/>
      <c r="B128" s="138"/>
      <c r="C128" s="138"/>
      <c r="D128" s="133" t="s">
        <v>175</v>
      </c>
      <c r="E128" s="133" t="s">
        <v>89</v>
      </c>
      <c r="F128" s="133" t="s">
        <v>168</v>
      </c>
      <c r="G128" s="133">
        <v>108</v>
      </c>
      <c r="H128" s="133" t="s">
        <v>440</v>
      </c>
      <c r="I128" s="133" t="s">
        <v>248</v>
      </c>
      <c r="J128" s="133" t="s">
        <v>402</v>
      </c>
      <c r="K128" s="133" t="s">
        <v>450</v>
      </c>
      <c r="L128" s="134">
        <v>512113402</v>
      </c>
      <c r="M128" s="134"/>
      <c r="N128" s="134"/>
      <c r="O128" s="134"/>
      <c r="P128" s="134">
        <v>512113402</v>
      </c>
      <c r="Q128" s="133"/>
      <c r="R128" s="133"/>
      <c r="S128" s="133"/>
      <c r="T128" s="133"/>
      <c r="U128" s="133"/>
      <c r="V128" s="133"/>
      <c r="W128" s="133"/>
      <c r="X128" s="133"/>
      <c r="Y128" s="133"/>
      <c r="Z128" s="133"/>
      <c r="AA128" s="133" t="s">
        <v>230</v>
      </c>
      <c r="AB128" s="133"/>
      <c r="AC128" s="133">
        <f t="shared" si="14"/>
        <v>1</v>
      </c>
      <c r="AD128" s="133">
        <v>480</v>
      </c>
      <c r="AE128" s="133">
        <v>480</v>
      </c>
      <c r="AF128" s="133">
        <v>480</v>
      </c>
      <c r="AG128" s="135"/>
      <c r="AH128" s="135"/>
      <c r="AI128" s="136">
        <f t="shared" si="9"/>
        <v>8.56</v>
      </c>
      <c r="AJ128" s="133"/>
    </row>
    <row r="129" spans="1:37" s="145" customFormat="1" ht="51" x14ac:dyDescent="0.2">
      <c r="A129" s="148"/>
      <c r="B129" s="138"/>
      <c r="C129" s="138"/>
      <c r="D129" s="133" t="s">
        <v>449</v>
      </c>
      <c r="E129" s="133" t="s">
        <v>89</v>
      </c>
      <c r="F129" s="133" t="s">
        <v>168</v>
      </c>
      <c r="G129" s="133">
        <v>109</v>
      </c>
      <c r="H129" s="133" t="s">
        <v>441</v>
      </c>
      <c r="I129" s="133" t="s">
        <v>248</v>
      </c>
      <c r="J129" s="133" t="s">
        <v>402</v>
      </c>
      <c r="K129" s="133" t="s">
        <v>450</v>
      </c>
      <c r="L129" s="134">
        <v>170704467</v>
      </c>
      <c r="M129" s="134"/>
      <c r="N129" s="134"/>
      <c r="O129" s="134"/>
      <c r="P129" s="134">
        <v>170704467</v>
      </c>
      <c r="Q129" s="133"/>
      <c r="R129" s="133" t="s">
        <v>230</v>
      </c>
      <c r="S129" s="133" t="s">
        <v>230</v>
      </c>
      <c r="T129" s="133" t="s">
        <v>230</v>
      </c>
      <c r="U129" s="133" t="s">
        <v>230</v>
      </c>
      <c r="V129" s="133" t="s">
        <v>230</v>
      </c>
      <c r="W129" s="133" t="s">
        <v>230</v>
      </c>
      <c r="X129" s="133" t="s">
        <v>230</v>
      </c>
      <c r="Y129" s="133" t="s">
        <v>230</v>
      </c>
      <c r="Z129" s="133" t="s">
        <v>230</v>
      </c>
      <c r="AA129" s="133" t="s">
        <v>230</v>
      </c>
      <c r="AB129" s="133"/>
      <c r="AC129" s="133">
        <f t="shared" si="14"/>
        <v>10</v>
      </c>
      <c r="AD129" s="133">
        <v>480</v>
      </c>
      <c r="AE129" s="133">
        <v>480</v>
      </c>
      <c r="AF129" s="133">
        <v>480</v>
      </c>
      <c r="AG129" s="135"/>
      <c r="AH129" s="135"/>
      <c r="AI129" s="136">
        <f t="shared" si="9"/>
        <v>85.6</v>
      </c>
      <c r="AJ129" s="133"/>
      <c r="AK129" s="137"/>
    </row>
    <row r="130" spans="1:37" s="145" customFormat="1" ht="25.5" x14ac:dyDescent="0.2">
      <c r="A130" s="148"/>
      <c r="B130" s="138"/>
      <c r="C130" s="138"/>
      <c r="D130" s="133" t="s">
        <v>449</v>
      </c>
      <c r="E130" s="133" t="s">
        <v>89</v>
      </c>
      <c r="F130" s="133" t="s">
        <v>168</v>
      </c>
      <c r="G130" s="133">
        <v>110</v>
      </c>
      <c r="H130" s="133" t="s">
        <v>442</v>
      </c>
      <c r="I130" s="133" t="s">
        <v>248</v>
      </c>
      <c r="J130" s="133" t="s">
        <v>402</v>
      </c>
      <c r="K130" s="133" t="s">
        <v>450</v>
      </c>
      <c r="L130" s="134">
        <v>85352234</v>
      </c>
      <c r="M130" s="134"/>
      <c r="N130" s="134"/>
      <c r="O130" s="134"/>
      <c r="P130" s="134">
        <v>85352234</v>
      </c>
      <c r="Q130" s="133"/>
      <c r="R130" s="133"/>
      <c r="S130" s="133" t="s">
        <v>230</v>
      </c>
      <c r="T130" s="133" t="s">
        <v>230</v>
      </c>
      <c r="U130" s="133" t="s">
        <v>230</v>
      </c>
      <c r="V130" s="133" t="s">
        <v>230</v>
      </c>
      <c r="W130" s="133" t="s">
        <v>230</v>
      </c>
      <c r="X130" s="133" t="s">
        <v>230</v>
      </c>
      <c r="Y130" s="133" t="s">
        <v>230</v>
      </c>
      <c r="Z130" s="133"/>
      <c r="AA130" s="133"/>
      <c r="AB130" s="133"/>
      <c r="AC130" s="133">
        <f t="shared" si="14"/>
        <v>7</v>
      </c>
      <c r="AD130" s="133">
        <v>480</v>
      </c>
      <c r="AE130" s="133">
        <v>480</v>
      </c>
      <c r="AF130" s="133">
        <v>480</v>
      </c>
      <c r="AG130" s="135"/>
      <c r="AH130" s="135"/>
      <c r="AI130" s="136">
        <f t="shared" si="9"/>
        <v>59.92</v>
      </c>
      <c r="AJ130" s="133"/>
      <c r="AK130" s="137"/>
    </row>
    <row r="131" spans="1:37" s="145" customFormat="1" ht="38.25" x14ac:dyDescent="0.2">
      <c r="A131" s="149"/>
      <c r="B131" s="139"/>
      <c r="C131" s="138"/>
      <c r="D131" s="133" t="s">
        <v>176</v>
      </c>
      <c r="E131" s="133" t="s">
        <v>89</v>
      </c>
      <c r="F131" s="133" t="s">
        <v>168</v>
      </c>
      <c r="G131" s="133">
        <v>111</v>
      </c>
      <c r="H131" s="133" t="s">
        <v>443</v>
      </c>
      <c r="I131" s="133" t="s">
        <v>248</v>
      </c>
      <c r="J131" s="133" t="s">
        <v>402</v>
      </c>
      <c r="K131" s="133" t="s">
        <v>450</v>
      </c>
      <c r="L131" s="134">
        <v>56901490</v>
      </c>
      <c r="M131" s="134"/>
      <c r="N131" s="134"/>
      <c r="O131" s="134"/>
      <c r="P131" s="134">
        <v>56901490</v>
      </c>
      <c r="Q131" s="133"/>
      <c r="R131" s="133" t="s">
        <v>230</v>
      </c>
      <c r="S131" s="133"/>
      <c r="T131" s="133" t="s">
        <v>230</v>
      </c>
      <c r="U131" s="133"/>
      <c r="V131" s="133" t="s">
        <v>230</v>
      </c>
      <c r="W131" s="133"/>
      <c r="X131" s="133" t="s">
        <v>230</v>
      </c>
      <c r="Y131" s="133"/>
      <c r="Z131" s="133" t="s">
        <v>230</v>
      </c>
      <c r="AA131" s="133"/>
      <c r="AB131" s="133" t="s">
        <v>230</v>
      </c>
      <c r="AC131" s="133">
        <f t="shared" si="14"/>
        <v>6</v>
      </c>
      <c r="AD131" s="133">
        <v>480</v>
      </c>
      <c r="AE131" s="133">
        <v>480</v>
      </c>
      <c r="AF131" s="133">
        <v>480</v>
      </c>
      <c r="AG131" s="135"/>
      <c r="AH131" s="135"/>
      <c r="AI131" s="136">
        <f t="shared" si="9"/>
        <v>51.360000000000007</v>
      </c>
      <c r="AJ131" s="133"/>
      <c r="AK131" s="137"/>
    </row>
    <row r="132" spans="1:37" s="145" customFormat="1" ht="25.5" customHeight="1" x14ac:dyDescent="0.2">
      <c r="A132" s="140" t="s">
        <v>44</v>
      </c>
      <c r="B132" s="140"/>
      <c r="C132" s="146" t="s">
        <v>53</v>
      </c>
      <c r="D132" s="141" t="s">
        <v>177</v>
      </c>
      <c r="E132" s="141" t="s">
        <v>89</v>
      </c>
      <c r="F132" s="141" t="s">
        <v>168</v>
      </c>
      <c r="G132" s="141">
        <v>112</v>
      </c>
      <c r="H132" s="141" t="s">
        <v>451</v>
      </c>
      <c r="I132" s="141" t="s">
        <v>248</v>
      </c>
      <c r="J132" s="141" t="s">
        <v>457</v>
      </c>
      <c r="K132" s="141" t="s">
        <v>461</v>
      </c>
      <c r="L132" s="142">
        <v>18000000</v>
      </c>
      <c r="M132" s="142">
        <v>49019948</v>
      </c>
      <c r="N132" s="142"/>
      <c r="O132" s="142"/>
      <c r="P132" s="142">
        <v>67019948</v>
      </c>
      <c r="Q132" s="141"/>
      <c r="R132" s="141" t="s">
        <v>230</v>
      </c>
      <c r="S132" s="141" t="s">
        <v>230</v>
      </c>
      <c r="T132" s="141" t="s">
        <v>230</v>
      </c>
      <c r="U132" s="141" t="s">
        <v>230</v>
      </c>
      <c r="V132" s="141" t="s">
        <v>230</v>
      </c>
      <c r="W132" s="141" t="s">
        <v>230</v>
      </c>
      <c r="X132" s="141" t="s">
        <v>230</v>
      </c>
      <c r="Y132" s="141" t="s">
        <v>230</v>
      </c>
      <c r="Z132" s="141" t="s">
        <v>230</v>
      </c>
      <c r="AA132" s="141" t="s">
        <v>230</v>
      </c>
      <c r="AB132" s="141" t="s">
        <v>230</v>
      </c>
      <c r="AC132" s="141">
        <f>COUNTA(Q132:AB132)</f>
        <v>11</v>
      </c>
      <c r="AD132" s="141">
        <v>90</v>
      </c>
      <c r="AE132" s="141">
        <v>120</v>
      </c>
      <c r="AF132" s="141">
        <v>160</v>
      </c>
      <c r="AG132" s="143"/>
      <c r="AH132" s="143"/>
      <c r="AI132" s="144">
        <f>(((((AD132)+4*(AE132)+(AF132))/6)*1.07)*AC132)/60</f>
        <v>23.866944444444446</v>
      </c>
      <c r="AJ132" s="141"/>
    </row>
    <row r="133" spans="1:37" s="145" customFormat="1" ht="38.25" x14ac:dyDescent="0.2">
      <c r="A133" s="146"/>
      <c r="B133" s="146"/>
      <c r="C133" s="146"/>
      <c r="D133" s="141" t="s">
        <v>178</v>
      </c>
      <c r="E133" s="141" t="s">
        <v>89</v>
      </c>
      <c r="F133" s="141" t="s">
        <v>168</v>
      </c>
      <c r="G133" s="141">
        <v>113</v>
      </c>
      <c r="H133" s="141" t="s">
        <v>452</v>
      </c>
      <c r="I133" s="141" t="s">
        <v>248</v>
      </c>
      <c r="J133" s="141" t="s">
        <v>458</v>
      </c>
      <c r="K133" s="141" t="s">
        <v>461</v>
      </c>
      <c r="L133" s="142">
        <v>12000000</v>
      </c>
      <c r="M133" s="142"/>
      <c r="N133" s="142"/>
      <c r="O133" s="142"/>
      <c r="P133" s="142">
        <v>12000000</v>
      </c>
      <c r="Q133" s="141"/>
      <c r="R133" s="141" t="s">
        <v>230</v>
      </c>
      <c r="S133" s="141" t="s">
        <v>230</v>
      </c>
      <c r="T133" s="141" t="s">
        <v>230</v>
      </c>
      <c r="U133" s="141" t="s">
        <v>230</v>
      </c>
      <c r="V133" s="141" t="s">
        <v>230</v>
      </c>
      <c r="W133" s="141" t="s">
        <v>230</v>
      </c>
      <c r="X133" s="141" t="s">
        <v>230</v>
      </c>
      <c r="Y133" s="141" t="s">
        <v>230</v>
      </c>
      <c r="Z133" s="141" t="s">
        <v>230</v>
      </c>
      <c r="AA133" s="141" t="s">
        <v>230</v>
      </c>
      <c r="AB133" s="141" t="s">
        <v>230</v>
      </c>
      <c r="AC133" s="141">
        <f t="shared" ref="AC133:AC136" si="15">COUNTA(Q133:AB133)</f>
        <v>11</v>
      </c>
      <c r="AD133" s="141">
        <v>90</v>
      </c>
      <c r="AE133" s="141">
        <v>120</v>
      </c>
      <c r="AF133" s="141">
        <v>160</v>
      </c>
      <c r="AG133" s="143"/>
      <c r="AH133" s="143"/>
      <c r="AI133" s="144">
        <f>(((((AD133)+4*(AE133)+(AF133))/6)*1.07)*AC133)/60</f>
        <v>23.866944444444446</v>
      </c>
      <c r="AJ133" s="141"/>
    </row>
    <row r="134" spans="1:37" s="145" customFormat="1" ht="51" x14ac:dyDescent="0.2">
      <c r="A134" s="146"/>
      <c r="B134" s="146"/>
      <c r="C134" s="146"/>
      <c r="D134" s="141" t="s">
        <v>53</v>
      </c>
      <c r="E134" s="141" t="s">
        <v>89</v>
      </c>
      <c r="F134" s="141" t="s">
        <v>168</v>
      </c>
      <c r="G134" s="141">
        <v>114</v>
      </c>
      <c r="H134" s="141" t="s">
        <v>453</v>
      </c>
      <c r="I134" s="141" t="s">
        <v>248</v>
      </c>
      <c r="J134" s="141" t="s">
        <v>458</v>
      </c>
      <c r="K134" s="141" t="s">
        <v>461</v>
      </c>
      <c r="L134" s="142">
        <v>32000000</v>
      </c>
      <c r="M134" s="142"/>
      <c r="N134" s="142"/>
      <c r="O134" s="142"/>
      <c r="P134" s="142">
        <v>32000000</v>
      </c>
      <c r="Q134" s="141"/>
      <c r="R134" s="141" t="s">
        <v>230</v>
      </c>
      <c r="S134" s="141" t="s">
        <v>230</v>
      </c>
      <c r="T134" s="141" t="s">
        <v>230</v>
      </c>
      <c r="U134" s="141" t="s">
        <v>230</v>
      </c>
      <c r="V134" s="141" t="s">
        <v>230</v>
      </c>
      <c r="W134" s="141" t="s">
        <v>230</v>
      </c>
      <c r="X134" s="141" t="s">
        <v>230</v>
      </c>
      <c r="Y134" s="141" t="s">
        <v>230</v>
      </c>
      <c r="Z134" s="141" t="s">
        <v>230</v>
      </c>
      <c r="AA134" s="141" t="s">
        <v>230</v>
      </c>
      <c r="AB134" s="141" t="s">
        <v>230</v>
      </c>
      <c r="AC134" s="141">
        <f t="shared" si="15"/>
        <v>11</v>
      </c>
      <c r="AD134" s="141">
        <v>90</v>
      </c>
      <c r="AE134" s="141">
        <v>120</v>
      </c>
      <c r="AF134" s="141">
        <v>160</v>
      </c>
      <c r="AG134" s="143"/>
      <c r="AH134" s="143"/>
      <c r="AI134" s="144">
        <f>(((((AD134)+4*(AE134)+(AF134))/6)*1.07)*AC134)/60</f>
        <v>23.866944444444446</v>
      </c>
      <c r="AJ134" s="141"/>
    </row>
    <row r="135" spans="1:37" s="145" customFormat="1" ht="38.25" x14ac:dyDescent="0.2">
      <c r="A135" s="146"/>
      <c r="B135" s="146"/>
      <c r="C135" s="146"/>
      <c r="D135" s="141" t="s">
        <v>456</v>
      </c>
      <c r="E135" s="141" t="s">
        <v>89</v>
      </c>
      <c r="F135" s="141" t="s">
        <v>168</v>
      </c>
      <c r="G135" s="141">
        <v>115</v>
      </c>
      <c r="H135" s="141" t="s">
        <v>455</v>
      </c>
      <c r="I135" s="141" t="s">
        <v>248</v>
      </c>
      <c r="J135" s="141" t="s">
        <v>459</v>
      </c>
      <c r="K135" s="141" t="s">
        <v>461</v>
      </c>
      <c r="L135" s="142">
        <v>65696323</v>
      </c>
      <c r="M135" s="142"/>
      <c r="N135" s="142"/>
      <c r="O135" s="142"/>
      <c r="P135" s="142">
        <v>65696323</v>
      </c>
      <c r="Q135" s="141"/>
      <c r="R135" s="141" t="s">
        <v>230</v>
      </c>
      <c r="S135" s="141" t="s">
        <v>230</v>
      </c>
      <c r="T135" s="141" t="s">
        <v>230</v>
      </c>
      <c r="U135" s="141" t="s">
        <v>230</v>
      </c>
      <c r="V135" s="141" t="s">
        <v>230</v>
      </c>
      <c r="W135" s="141" t="s">
        <v>230</v>
      </c>
      <c r="X135" s="141" t="s">
        <v>230</v>
      </c>
      <c r="Y135" s="141" t="s">
        <v>230</v>
      </c>
      <c r="Z135" s="141" t="s">
        <v>230</v>
      </c>
      <c r="AA135" s="141" t="s">
        <v>230</v>
      </c>
      <c r="AB135" s="141" t="s">
        <v>230</v>
      </c>
      <c r="AC135" s="141">
        <f t="shared" si="15"/>
        <v>11</v>
      </c>
      <c r="AD135" s="141">
        <v>90</v>
      </c>
      <c r="AE135" s="141">
        <v>120</v>
      </c>
      <c r="AF135" s="141">
        <v>160</v>
      </c>
      <c r="AG135" s="143"/>
      <c r="AH135" s="143"/>
      <c r="AI135" s="144">
        <f>(((((AD135)+4*(AE135)+(AF135))/6)*1.07)*AC135)/60</f>
        <v>23.866944444444446</v>
      </c>
      <c r="AJ135" s="141"/>
    </row>
    <row r="136" spans="1:37" s="145" customFormat="1" ht="89.25" x14ac:dyDescent="0.2">
      <c r="A136" s="146"/>
      <c r="B136" s="146"/>
      <c r="C136" s="146"/>
      <c r="D136" s="141" t="s">
        <v>179</v>
      </c>
      <c r="E136" s="141" t="s">
        <v>89</v>
      </c>
      <c r="F136" s="141" t="s">
        <v>168</v>
      </c>
      <c r="G136" s="141">
        <v>116</v>
      </c>
      <c r="H136" s="141" t="s">
        <v>454</v>
      </c>
      <c r="I136" s="141" t="s">
        <v>248</v>
      </c>
      <c r="J136" s="141" t="s">
        <v>460</v>
      </c>
      <c r="K136" s="141" t="s">
        <v>462</v>
      </c>
      <c r="L136" s="142">
        <v>15000000</v>
      </c>
      <c r="M136" s="142">
        <v>32599528</v>
      </c>
      <c r="N136" s="142"/>
      <c r="O136" s="142"/>
      <c r="P136" s="142">
        <v>47599528</v>
      </c>
      <c r="Q136" s="141"/>
      <c r="R136" s="141" t="s">
        <v>230</v>
      </c>
      <c r="S136" s="141" t="s">
        <v>230</v>
      </c>
      <c r="T136" s="141" t="s">
        <v>230</v>
      </c>
      <c r="U136" s="141" t="s">
        <v>230</v>
      </c>
      <c r="V136" s="141" t="s">
        <v>230</v>
      </c>
      <c r="W136" s="141" t="s">
        <v>230</v>
      </c>
      <c r="X136" s="141" t="s">
        <v>230</v>
      </c>
      <c r="Y136" s="141" t="s">
        <v>230</v>
      </c>
      <c r="Z136" s="141" t="s">
        <v>230</v>
      </c>
      <c r="AA136" s="141" t="s">
        <v>230</v>
      </c>
      <c r="AB136" s="141" t="s">
        <v>230</v>
      </c>
      <c r="AC136" s="141">
        <f t="shared" si="15"/>
        <v>11</v>
      </c>
      <c r="AD136" s="141">
        <v>90</v>
      </c>
      <c r="AE136" s="141">
        <v>120</v>
      </c>
      <c r="AF136" s="141">
        <v>160</v>
      </c>
      <c r="AG136" s="143"/>
      <c r="AH136" s="143"/>
      <c r="AI136" s="144">
        <f>(((((AD136)+4*(AE136)+(AF136))/6)*1.07)*AC136)/60</f>
        <v>23.866944444444446</v>
      </c>
      <c r="AJ136" s="141"/>
    </row>
    <row r="137" spans="1:37" s="37" customFormat="1" ht="38.25" x14ac:dyDescent="0.2">
      <c r="A137" s="103" t="s">
        <v>180</v>
      </c>
      <c r="B137" s="33"/>
      <c r="C137" s="103" t="s">
        <v>181</v>
      </c>
      <c r="D137" s="79" t="s">
        <v>183</v>
      </c>
      <c r="E137" s="33" t="s">
        <v>89</v>
      </c>
      <c r="F137" s="33" t="s">
        <v>190</v>
      </c>
      <c r="G137" s="33"/>
      <c r="H137" s="81" t="s">
        <v>463</v>
      </c>
      <c r="I137" s="37" t="s">
        <v>226</v>
      </c>
      <c r="J137" s="33" t="s">
        <v>226</v>
      </c>
      <c r="K137" s="33" t="s">
        <v>385</v>
      </c>
      <c r="L137" s="34">
        <v>29925022</v>
      </c>
      <c r="M137" s="34">
        <v>10926326</v>
      </c>
      <c r="N137" s="34"/>
      <c r="O137" s="34"/>
      <c r="P137" s="34">
        <v>40851348</v>
      </c>
      <c r="Q137" s="81" t="s">
        <v>230</v>
      </c>
      <c r="R137" s="81" t="s">
        <v>230</v>
      </c>
      <c r="S137" s="81" t="s">
        <v>230</v>
      </c>
      <c r="T137" s="81" t="s">
        <v>230</v>
      </c>
      <c r="U137" s="81" t="s">
        <v>230</v>
      </c>
      <c r="V137" s="81" t="s">
        <v>230</v>
      </c>
      <c r="W137" s="81" t="s">
        <v>230</v>
      </c>
      <c r="X137" s="81" t="s">
        <v>230</v>
      </c>
      <c r="Y137" s="81" t="s">
        <v>230</v>
      </c>
      <c r="Z137" s="81" t="s">
        <v>230</v>
      </c>
      <c r="AA137" s="81" t="s">
        <v>230</v>
      </c>
      <c r="AB137" s="81" t="s">
        <v>230</v>
      </c>
      <c r="AC137" s="33">
        <f>COUNTA(Q137:AB137)</f>
        <v>12</v>
      </c>
      <c r="AD137" s="33">
        <v>480</v>
      </c>
      <c r="AE137" s="33">
        <v>480</v>
      </c>
      <c r="AF137" s="33">
        <v>480</v>
      </c>
      <c r="AG137" s="35"/>
      <c r="AH137" s="35"/>
      <c r="AI137" s="36">
        <f>(((((AD137)+4*(AE137)+(AF137))/6)*1.07)*AC137)/60</f>
        <v>102.72000000000001</v>
      </c>
      <c r="AJ137" s="33"/>
    </row>
    <row r="138" spans="1:37" s="37" customFormat="1" ht="38.25" x14ac:dyDescent="0.2">
      <c r="A138" s="104"/>
      <c r="B138" s="33"/>
      <c r="C138" s="104"/>
      <c r="D138" s="79" t="s">
        <v>184</v>
      </c>
      <c r="E138" s="33" t="s">
        <v>89</v>
      </c>
      <c r="F138" s="33" t="s">
        <v>190</v>
      </c>
      <c r="G138" s="33">
        <v>122</v>
      </c>
      <c r="H138" s="81" t="s">
        <v>464</v>
      </c>
      <c r="I138" s="33" t="s">
        <v>226</v>
      </c>
      <c r="J138" s="33" t="s">
        <v>226</v>
      </c>
      <c r="K138" s="81" t="s">
        <v>385</v>
      </c>
      <c r="L138" s="34">
        <v>20425674</v>
      </c>
      <c r="M138" s="34"/>
      <c r="N138" s="34"/>
      <c r="O138" s="34"/>
      <c r="P138" s="34">
        <v>20425674</v>
      </c>
      <c r="Q138" s="81" t="s">
        <v>230</v>
      </c>
      <c r="R138" s="81" t="s">
        <v>230</v>
      </c>
      <c r="S138" s="81" t="s">
        <v>230</v>
      </c>
      <c r="T138" s="81" t="s">
        <v>230</v>
      </c>
      <c r="U138" s="81" t="s">
        <v>230</v>
      </c>
      <c r="V138" s="81" t="s">
        <v>230</v>
      </c>
      <c r="W138" s="81" t="s">
        <v>230</v>
      </c>
      <c r="X138" s="81" t="s">
        <v>230</v>
      </c>
      <c r="Y138" s="81" t="s">
        <v>230</v>
      </c>
      <c r="Z138" s="81" t="s">
        <v>230</v>
      </c>
      <c r="AA138" s="81" t="s">
        <v>230</v>
      </c>
      <c r="AB138" s="81" t="s">
        <v>230</v>
      </c>
      <c r="AC138" s="81">
        <f t="shared" ref="AC138:AC144" si="16">COUNTA(Q138:AB138)</f>
        <v>12</v>
      </c>
      <c r="AD138" s="81">
        <v>480</v>
      </c>
      <c r="AE138" s="81">
        <v>480</v>
      </c>
      <c r="AF138" s="81">
        <v>480</v>
      </c>
      <c r="AG138" s="35"/>
      <c r="AH138" s="35"/>
      <c r="AI138" s="36">
        <v>1.5</v>
      </c>
      <c r="AJ138" s="33"/>
    </row>
    <row r="139" spans="1:37" s="37" customFormat="1" ht="63.75" x14ac:dyDescent="0.2">
      <c r="A139" s="104"/>
      <c r="B139" s="33"/>
      <c r="C139" s="104"/>
      <c r="D139" s="79" t="s">
        <v>185</v>
      </c>
      <c r="E139" s="33" t="s">
        <v>89</v>
      </c>
      <c r="F139" s="33" t="s">
        <v>190</v>
      </c>
      <c r="G139" s="33">
        <v>126</v>
      </c>
      <c r="H139" s="81" t="s">
        <v>465</v>
      </c>
      <c r="I139" s="81" t="s">
        <v>227</v>
      </c>
      <c r="J139" s="33" t="s">
        <v>227</v>
      </c>
      <c r="K139" s="81" t="s">
        <v>385</v>
      </c>
      <c r="L139" s="34"/>
      <c r="M139" s="34">
        <v>14978828</v>
      </c>
      <c r="N139" s="34"/>
      <c r="O139" s="34"/>
      <c r="P139" s="80">
        <v>14978828</v>
      </c>
      <c r="Q139" s="81" t="s">
        <v>230</v>
      </c>
      <c r="R139" s="81" t="s">
        <v>230</v>
      </c>
      <c r="S139" s="81" t="s">
        <v>230</v>
      </c>
      <c r="T139" s="81" t="s">
        <v>230</v>
      </c>
      <c r="U139" s="81" t="s">
        <v>230</v>
      </c>
      <c r="V139" s="81" t="s">
        <v>230</v>
      </c>
      <c r="W139" s="81" t="s">
        <v>230</v>
      </c>
      <c r="X139" s="81" t="s">
        <v>230</v>
      </c>
      <c r="Y139" s="81" t="s">
        <v>230</v>
      </c>
      <c r="Z139" s="81" t="s">
        <v>230</v>
      </c>
      <c r="AA139" s="81" t="s">
        <v>230</v>
      </c>
      <c r="AB139" s="81" t="s">
        <v>230</v>
      </c>
      <c r="AC139" s="81">
        <f t="shared" si="16"/>
        <v>12</v>
      </c>
      <c r="AD139" s="81">
        <v>480</v>
      </c>
      <c r="AE139" s="81">
        <v>480</v>
      </c>
      <c r="AF139" s="81">
        <v>480</v>
      </c>
      <c r="AG139" s="35"/>
      <c r="AH139" s="35"/>
      <c r="AI139" s="36">
        <v>1.5</v>
      </c>
      <c r="AJ139" s="33"/>
    </row>
    <row r="140" spans="1:37" s="37" customFormat="1" ht="25.5" x14ac:dyDescent="0.2">
      <c r="A140" s="104"/>
      <c r="B140" s="33"/>
      <c r="C140" s="104"/>
      <c r="D140" s="33" t="s">
        <v>186</v>
      </c>
      <c r="E140" s="33" t="s">
        <v>89</v>
      </c>
      <c r="F140" s="33" t="s">
        <v>190</v>
      </c>
      <c r="G140" s="33">
        <v>131</v>
      </c>
      <c r="H140" s="81" t="s">
        <v>466</v>
      </c>
      <c r="I140" s="37" t="s">
        <v>226</v>
      </c>
      <c r="J140" s="33" t="s">
        <v>226</v>
      </c>
      <c r="K140" s="81" t="s">
        <v>385</v>
      </c>
      <c r="L140" s="34"/>
      <c r="M140" s="34">
        <v>10000000</v>
      </c>
      <c r="N140" s="34"/>
      <c r="O140" s="34"/>
      <c r="P140" s="34">
        <v>10000000</v>
      </c>
      <c r="Q140" s="81" t="s">
        <v>230</v>
      </c>
      <c r="R140" s="81" t="s">
        <v>230</v>
      </c>
      <c r="S140" s="81" t="s">
        <v>230</v>
      </c>
      <c r="T140" s="81" t="s">
        <v>230</v>
      </c>
      <c r="U140" s="81" t="s">
        <v>230</v>
      </c>
      <c r="V140" s="81" t="s">
        <v>230</v>
      </c>
      <c r="W140" s="81"/>
      <c r="X140" s="81"/>
      <c r="Y140" s="81"/>
      <c r="Z140" s="81"/>
      <c r="AA140" s="81"/>
      <c r="AB140" s="81"/>
      <c r="AC140" s="81">
        <f t="shared" si="16"/>
        <v>6</v>
      </c>
      <c r="AD140" s="81">
        <v>480</v>
      </c>
      <c r="AE140" s="81">
        <v>480</v>
      </c>
      <c r="AF140" s="81">
        <v>480</v>
      </c>
      <c r="AG140" s="35"/>
      <c r="AH140" s="35"/>
      <c r="AI140" s="36">
        <v>1.5</v>
      </c>
      <c r="AJ140" s="33"/>
    </row>
    <row r="141" spans="1:37" s="37" customFormat="1" ht="51" customHeight="1" x14ac:dyDescent="0.2">
      <c r="A141" s="104"/>
      <c r="B141" s="33"/>
      <c r="C141" s="105"/>
      <c r="D141" s="33" t="s">
        <v>187</v>
      </c>
      <c r="E141" s="33" t="s">
        <v>89</v>
      </c>
      <c r="F141" s="33" t="s">
        <v>190</v>
      </c>
      <c r="G141" s="33">
        <v>125</v>
      </c>
      <c r="H141" s="81" t="s">
        <v>467</v>
      </c>
      <c r="I141" s="37" t="s">
        <v>226</v>
      </c>
      <c r="J141" s="33" t="s">
        <v>226</v>
      </c>
      <c r="K141" s="81" t="s">
        <v>385</v>
      </c>
      <c r="L141" s="34">
        <v>18595944</v>
      </c>
      <c r="M141" s="34"/>
      <c r="N141" s="34"/>
      <c r="O141" s="34"/>
      <c r="P141" s="34">
        <v>18595944</v>
      </c>
      <c r="Q141" s="81"/>
      <c r="R141" s="81"/>
      <c r="S141" s="81"/>
      <c r="T141" s="81"/>
      <c r="U141" s="81"/>
      <c r="V141" s="81"/>
      <c r="W141" s="81" t="s">
        <v>230</v>
      </c>
      <c r="X141" s="81" t="s">
        <v>230</v>
      </c>
      <c r="Y141" s="81" t="s">
        <v>230</v>
      </c>
      <c r="Z141" s="81" t="s">
        <v>230</v>
      </c>
      <c r="AA141" s="81" t="s">
        <v>230</v>
      </c>
      <c r="AB141" s="81" t="s">
        <v>230</v>
      </c>
      <c r="AC141" s="81">
        <f t="shared" si="16"/>
        <v>6</v>
      </c>
      <c r="AD141" s="81">
        <v>480</v>
      </c>
      <c r="AE141" s="81">
        <v>480</v>
      </c>
      <c r="AF141" s="81">
        <v>480</v>
      </c>
      <c r="AG141" s="35"/>
      <c r="AH141" s="35"/>
      <c r="AI141" s="36">
        <v>1.5</v>
      </c>
      <c r="AJ141" s="33"/>
    </row>
    <row r="142" spans="1:37" s="37" customFormat="1" ht="51" x14ac:dyDescent="0.2">
      <c r="A142" s="104"/>
      <c r="B142" s="33"/>
      <c r="C142" s="103" t="s">
        <v>182</v>
      </c>
      <c r="D142" s="79" t="s">
        <v>188</v>
      </c>
      <c r="E142" s="33" t="s">
        <v>89</v>
      </c>
      <c r="F142" s="33" t="s">
        <v>191</v>
      </c>
      <c r="G142" s="33"/>
      <c r="H142" s="81" t="s">
        <v>468</v>
      </c>
      <c r="I142" s="33" t="s">
        <v>229</v>
      </c>
      <c r="J142" s="33" t="s">
        <v>229</v>
      </c>
      <c r="K142" s="81" t="s">
        <v>385</v>
      </c>
      <c r="L142" s="34"/>
      <c r="M142" s="34">
        <v>13617116</v>
      </c>
      <c r="N142" s="34"/>
      <c r="O142" s="34"/>
      <c r="P142" s="34">
        <v>13617116</v>
      </c>
      <c r="Q142" s="81" t="s">
        <v>230</v>
      </c>
      <c r="R142" s="81" t="s">
        <v>230</v>
      </c>
      <c r="S142" s="81" t="s">
        <v>230</v>
      </c>
      <c r="T142" s="81" t="s">
        <v>230</v>
      </c>
      <c r="U142" s="81" t="s">
        <v>230</v>
      </c>
      <c r="V142" s="81" t="s">
        <v>230</v>
      </c>
      <c r="W142" s="81" t="s">
        <v>230</v>
      </c>
      <c r="X142" s="81" t="s">
        <v>230</v>
      </c>
      <c r="Y142" s="81" t="s">
        <v>230</v>
      </c>
      <c r="Z142" s="81" t="s">
        <v>230</v>
      </c>
      <c r="AA142" s="81" t="s">
        <v>230</v>
      </c>
      <c r="AB142" s="81" t="s">
        <v>230</v>
      </c>
      <c r="AC142" s="81">
        <f t="shared" si="16"/>
        <v>12</v>
      </c>
      <c r="AD142" s="81">
        <v>480</v>
      </c>
      <c r="AE142" s="81">
        <v>480</v>
      </c>
      <c r="AF142" s="81">
        <v>480</v>
      </c>
      <c r="AG142" s="35"/>
      <c r="AH142" s="35"/>
      <c r="AI142" s="36">
        <v>1.5</v>
      </c>
      <c r="AJ142" s="33"/>
    </row>
    <row r="143" spans="1:37" s="37" customFormat="1" ht="38.25" x14ac:dyDescent="0.2">
      <c r="A143" s="104"/>
      <c r="B143" s="33"/>
      <c r="C143" s="104"/>
      <c r="D143" s="79" t="s">
        <v>189</v>
      </c>
      <c r="E143" s="33" t="s">
        <v>89</v>
      </c>
      <c r="F143" s="33" t="s">
        <v>191</v>
      </c>
      <c r="G143" s="33"/>
      <c r="H143" s="81" t="s">
        <v>469</v>
      </c>
      <c r="I143" s="33" t="s">
        <v>229</v>
      </c>
      <c r="J143" s="33" t="s">
        <v>229</v>
      </c>
      <c r="K143" s="81" t="s">
        <v>385</v>
      </c>
      <c r="L143" s="34">
        <v>10893693</v>
      </c>
      <c r="M143" s="34"/>
      <c r="N143" s="34"/>
      <c r="O143" s="34"/>
      <c r="P143" s="34">
        <v>10893693</v>
      </c>
      <c r="Q143" s="81" t="s">
        <v>230</v>
      </c>
      <c r="R143" s="81" t="s">
        <v>230</v>
      </c>
      <c r="S143" s="81" t="s">
        <v>230</v>
      </c>
      <c r="T143" s="81" t="s">
        <v>230</v>
      </c>
      <c r="U143" s="81" t="s">
        <v>230</v>
      </c>
      <c r="V143" s="81" t="s">
        <v>230</v>
      </c>
      <c r="W143" s="81" t="s">
        <v>230</v>
      </c>
      <c r="X143" s="81" t="s">
        <v>230</v>
      </c>
      <c r="Y143" s="81" t="s">
        <v>230</v>
      </c>
      <c r="Z143" s="81" t="s">
        <v>230</v>
      </c>
      <c r="AA143" s="81" t="s">
        <v>230</v>
      </c>
      <c r="AB143" s="81" t="s">
        <v>230</v>
      </c>
      <c r="AC143" s="81">
        <f t="shared" si="16"/>
        <v>12</v>
      </c>
      <c r="AD143" s="81">
        <v>480</v>
      </c>
      <c r="AE143" s="81">
        <v>480</v>
      </c>
      <c r="AF143" s="81">
        <v>480</v>
      </c>
      <c r="AG143" s="35"/>
      <c r="AH143" s="35"/>
      <c r="AI143" s="36">
        <v>1.5</v>
      </c>
      <c r="AJ143" s="33"/>
    </row>
    <row r="144" spans="1:37" s="37" customFormat="1" ht="51" x14ac:dyDescent="0.2">
      <c r="A144" s="105"/>
      <c r="B144" s="33"/>
      <c r="C144" s="105"/>
      <c r="D144" s="33" t="s">
        <v>182</v>
      </c>
      <c r="E144" s="33" t="s">
        <v>89</v>
      </c>
      <c r="F144" s="33" t="s">
        <v>191</v>
      </c>
      <c r="G144" s="33">
        <v>128</v>
      </c>
      <c r="H144" s="81" t="s">
        <v>470</v>
      </c>
      <c r="I144" s="81" t="s">
        <v>229</v>
      </c>
      <c r="J144" s="33" t="s">
        <v>229</v>
      </c>
      <c r="K144" s="81" t="s">
        <v>385</v>
      </c>
      <c r="L144" s="34">
        <v>6808557</v>
      </c>
      <c r="M144" s="34"/>
      <c r="N144" s="34"/>
      <c r="O144" s="34"/>
      <c r="P144" s="34">
        <v>6808557</v>
      </c>
      <c r="Q144" s="81"/>
      <c r="R144" s="81"/>
      <c r="S144" s="81"/>
      <c r="T144" s="81"/>
      <c r="U144" s="81" t="s">
        <v>230</v>
      </c>
      <c r="V144" s="81" t="s">
        <v>230</v>
      </c>
      <c r="W144" s="81" t="s">
        <v>230</v>
      </c>
      <c r="X144" s="81"/>
      <c r="Y144" s="81"/>
      <c r="Z144" s="81"/>
      <c r="AA144" s="81"/>
      <c r="AB144" s="81"/>
      <c r="AC144" s="81">
        <f t="shared" si="16"/>
        <v>3</v>
      </c>
      <c r="AD144" s="81">
        <v>480</v>
      </c>
      <c r="AE144" s="81">
        <v>480</v>
      </c>
      <c r="AF144" s="81">
        <v>480</v>
      </c>
      <c r="AG144" s="35"/>
      <c r="AH144" s="35"/>
      <c r="AI144" s="36">
        <v>1.5</v>
      </c>
      <c r="AJ144" s="33"/>
    </row>
  </sheetData>
  <mergeCells count="129">
    <mergeCell ref="L93:L94"/>
    <mergeCell ref="B105:B108"/>
    <mergeCell ref="B109:B116"/>
    <mergeCell ref="B117:B131"/>
    <mergeCell ref="C122:C131"/>
    <mergeCell ref="A117:A131"/>
    <mergeCell ref="A132:A136"/>
    <mergeCell ref="B132:B136"/>
    <mergeCell ref="C132:C136"/>
    <mergeCell ref="A137:A144"/>
    <mergeCell ref="C137:C141"/>
    <mergeCell ref="C142:C144"/>
    <mergeCell ref="A72:A86"/>
    <mergeCell ref="C72:C86"/>
    <mergeCell ref="C109:C116"/>
    <mergeCell ref="A109:A116"/>
    <mergeCell ref="B92:B104"/>
    <mergeCell ref="P93:P94"/>
    <mergeCell ref="D82:D86"/>
    <mergeCell ref="E82:E86"/>
    <mergeCell ref="F82:F86"/>
    <mergeCell ref="G82:G86"/>
    <mergeCell ref="D72:D81"/>
    <mergeCell ref="E72:E81"/>
    <mergeCell ref="F72:F81"/>
    <mergeCell ref="G72:G81"/>
    <mergeCell ref="E41:E45"/>
    <mergeCell ref="F41:F45"/>
    <mergeCell ref="A57:A63"/>
    <mergeCell ref="C65:C71"/>
    <mergeCell ref="A65:A71"/>
    <mergeCell ref="C38:C40"/>
    <mergeCell ref="A1:A3"/>
    <mergeCell ref="B1:K2"/>
    <mergeCell ref="B3:K3"/>
    <mergeCell ref="Q7:AB7"/>
    <mergeCell ref="G7:G8"/>
    <mergeCell ref="H7:K7"/>
    <mergeCell ref="L7:P7"/>
    <mergeCell ref="C9:C28"/>
    <mergeCell ref="L1:M1"/>
    <mergeCell ref="L2:M2"/>
    <mergeCell ref="L3:M3"/>
    <mergeCell ref="C5:D5"/>
    <mergeCell ref="E5:F5"/>
    <mergeCell ref="C6:D6"/>
    <mergeCell ref="E6:F6"/>
    <mergeCell ref="C7:D7"/>
    <mergeCell ref="E7:F7"/>
    <mergeCell ref="A9:A28"/>
    <mergeCell ref="B9:B28"/>
    <mergeCell ref="A29:A37"/>
    <mergeCell ref="L48:L51"/>
    <mergeCell ref="AJ7:AJ8"/>
    <mergeCell ref="AI7:AI8"/>
    <mergeCell ref="AC7:AC8"/>
    <mergeCell ref="AH7:AH8"/>
    <mergeCell ref="AG7:AG8"/>
    <mergeCell ref="AF7:AF8"/>
    <mergeCell ref="AE7:AE8"/>
    <mergeCell ref="AD7:AD8"/>
    <mergeCell ref="A87:A91"/>
    <mergeCell ref="B87:B91"/>
    <mergeCell ref="C87:C91"/>
    <mergeCell ref="D87:D90"/>
    <mergeCell ref="E87:E91"/>
    <mergeCell ref="F87:F91"/>
    <mergeCell ref="A105:A108"/>
    <mergeCell ref="C105:C108"/>
    <mergeCell ref="A41:A56"/>
    <mergeCell ref="C41:C56"/>
    <mergeCell ref="D41:D45"/>
    <mergeCell ref="C57:C63"/>
    <mergeCell ref="G34:G35"/>
    <mergeCell ref="J34:J35"/>
    <mergeCell ref="K34:K35"/>
    <mergeCell ref="A38:A40"/>
    <mergeCell ref="K41:K45"/>
    <mergeCell ref="D46:D47"/>
    <mergeCell ref="E46:E47"/>
    <mergeCell ref="F46:F47"/>
    <mergeCell ref="D48:D51"/>
    <mergeCell ref="E48:E51"/>
    <mergeCell ref="F48:F51"/>
    <mergeCell ref="K48:K51"/>
    <mergeCell ref="C29:C37"/>
    <mergeCell ref="A92:A104"/>
    <mergeCell ref="C92:C104"/>
    <mergeCell ref="H93:H94"/>
    <mergeCell ref="J93:J94"/>
    <mergeCell ref="D99:D100"/>
    <mergeCell ref="E99:E100"/>
    <mergeCell ref="F99:F100"/>
    <mergeCell ref="G99:G100"/>
    <mergeCell ref="H99:H100"/>
    <mergeCell ref="I99:I100"/>
    <mergeCell ref="D29:D30"/>
    <mergeCell ref="P39:P40"/>
    <mergeCell ref="M39:M40"/>
    <mergeCell ref="D39:D40"/>
    <mergeCell ref="B29:B40"/>
    <mergeCell ref="B41:B56"/>
    <mergeCell ref="P41:P45"/>
    <mergeCell ref="P46:P47"/>
    <mergeCell ref="P52:P56"/>
    <mergeCell ref="M48:M51"/>
    <mergeCell ref="P48:P51"/>
    <mergeCell ref="D52:D56"/>
    <mergeCell ref="E52:E56"/>
    <mergeCell ref="F52:F56"/>
    <mergeCell ref="K52:K56"/>
    <mergeCell ref="D32:D33"/>
    <mergeCell ref="E32:E33"/>
    <mergeCell ref="F32:F33"/>
    <mergeCell ref="G32:G33"/>
    <mergeCell ref="J32:J33"/>
    <mergeCell ref="K32:K33"/>
    <mergeCell ref="D34:D35"/>
    <mergeCell ref="E34:E35"/>
    <mergeCell ref="F34:F35"/>
    <mergeCell ref="B57:B63"/>
    <mergeCell ref="H57:H58"/>
    <mergeCell ref="M57:M58"/>
    <mergeCell ref="P57:P58"/>
    <mergeCell ref="B65:B71"/>
    <mergeCell ref="H66:H71"/>
    <mergeCell ref="M66:M71"/>
    <mergeCell ref="P66:P71"/>
    <mergeCell ref="B72:B86"/>
  </mergeCells>
  <pageMargins left="0.35433070866141736" right="0.59055118110236227" top="0.27559055118110237" bottom="0.43307086614173229" header="0.19685039370078741" footer="0.31496062992125984"/>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B3" sqref="B3"/>
    </sheetView>
  </sheetViews>
  <sheetFormatPr baseColWidth="10" defaultRowHeight="15" x14ac:dyDescent="0.2"/>
  <cols>
    <col min="1" max="1" width="56.44140625" customWidth="1"/>
    <col min="2" max="2" width="13" customWidth="1"/>
    <col min="3" max="3" width="9" customWidth="1"/>
    <col min="4" max="4" width="5.21875" customWidth="1"/>
    <col min="5" max="5" width="17" customWidth="1"/>
    <col min="6" max="6" width="11.5546875" style="26"/>
    <col min="7" max="7" width="7.88671875" style="26" customWidth="1"/>
    <col min="8" max="9" width="11.5546875" style="26"/>
  </cols>
  <sheetData>
    <row r="1" spans="1:9" ht="34.5" thickBot="1" x14ac:dyDescent="0.25">
      <c r="A1" s="12" t="s">
        <v>55</v>
      </c>
      <c r="B1" s="13" t="s">
        <v>56</v>
      </c>
      <c r="C1" s="13" t="s">
        <v>57</v>
      </c>
      <c r="D1" s="13" t="s">
        <v>58</v>
      </c>
      <c r="E1" s="13" t="s">
        <v>59</v>
      </c>
      <c r="F1" s="14" t="s">
        <v>60</v>
      </c>
      <c r="G1" s="14" t="s">
        <v>61</v>
      </c>
      <c r="H1" s="14" t="s">
        <v>62</v>
      </c>
      <c r="I1" s="14" t="s">
        <v>63</v>
      </c>
    </row>
    <row r="2" spans="1:9" ht="26.25" thickBot="1" x14ac:dyDescent="0.25">
      <c r="A2" s="17" t="s">
        <v>41</v>
      </c>
      <c r="B2" s="18" t="s">
        <v>69</v>
      </c>
      <c r="C2" s="18">
        <v>37</v>
      </c>
      <c r="D2" s="18">
        <v>37</v>
      </c>
      <c r="E2" s="18" t="s">
        <v>70</v>
      </c>
      <c r="F2" s="23">
        <v>11</v>
      </c>
      <c r="G2" s="24">
        <f>F2/D2</f>
        <v>0.29729729729729731</v>
      </c>
      <c r="H2" s="25">
        <v>10</v>
      </c>
      <c r="I2" s="24">
        <f>H2/F2</f>
        <v>0.90909090909090906</v>
      </c>
    </row>
    <row r="3" spans="1:9" ht="15.75" thickBot="1" x14ac:dyDescent="0.25"/>
    <row r="4" spans="1:9" ht="34.5" thickBot="1" x14ac:dyDescent="0.25">
      <c r="A4" s="12" t="s">
        <v>55</v>
      </c>
      <c r="B4" s="13" t="s">
        <v>56</v>
      </c>
      <c r="C4" s="13" t="s">
        <v>57</v>
      </c>
      <c r="D4" s="13" t="s">
        <v>58</v>
      </c>
      <c r="E4" s="13" t="s">
        <v>59</v>
      </c>
      <c r="F4" s="14" t="s">
        <v>60</v>
      </c>
      <c r="G4" s="14" t="s">
        <v>61</v>
      </c>
      <c r="H4" s="14" t="s">
        <v>62</v>
      </c>
      <c r="I4" s="14" t="s">
        <v>63</v>
      </c>
    </row>
    <row r="5" spans="1:9" ht="26.25" thickBot="1" x14ac:dyDescent="0.25">
      <c r="A5" s="15" t="s">
        <v>54</v>
      </c>
      <c r="B5" s="16" t="s">
        <v>64</v>
      </c>
      <c r="C5" s="16" t="s">
        <v>65</v>
      </c>
      <c r="D5" s="16">
        <v>61</v>
      </c>
      <c r="E5" s="16" t="s">
        <v>66</v>
      </c>
      <c r="F5" s="27"/>
      <c r="G5" s="27"/>
      <c r="H5" s="27"/>
      <c r="I5" s="27"/>
    </row>
    <row r="6" spans="1:9" ht="34.5" thickBot="1" x14ac:dyDescent="0.25">
      <c r="A6" s="12" t="s">
        <v>55</v>
      </c>
      <c r="B6" s="13" t="s">
        <v>56</v>
      </c>
      <c r="C6" s="13" t="s">
        <v>57</v>
      </c>
      <c r="D6" s="13" t="s">
        <v>58</v>
      </c>
      <c r="E6" s="13" t="s">
        <v>59</v>
      </c>
      <c r="F6" s="14" t="s">
        <v>60</v>
      </c>
      <c r="G6" s="14" t="s">
        <v>61</v>
      </c>
      <c r="H6" s="14" t="s">
        <v>62</v>
      </c>
      <c r="I6" s="14" t="s">
        <v>63</v>
      </c>
    </row>
    <row r="7" spans="1:9" ht="15.75" thickBot="1" x14ac:dyDescent="0.25">
      <c r="A7" s="17" t="s">
        <v>45</v>
      </c>
      <c r="B7" s="18" t="s">
        <v>64</v>
      </c>
      <c r="C7" s="18">
        <v>0</v>
      </c>
      <c r="D7" s="18">
        <v>10</v>
      </c>
      <c r="E7" s="18" t="s">
        <v>67</v>
      </c>
      <c r="F7" s="23">
        <v>3</v>
      </c>
      <c r="G7" s="24">
        <f>F7/D7</f>
        <v>0.3</v>
      </c>
      <c r="H7" s="23">
        <v>1</v>
      </c>
      <c r="I7" s="24">
        <f>H7/F7</f>
        <v>0.33333333333333331</v>
      </c>
    </row>
    <row r="8" spans="1:9" ht="15.75" thickBot="1" x14ac:dyDescent="0.25">
      <c r="A8" s="17" t="s">
        <v>46</v>
      </c>
      <c r="B8" s="18" t="s">
        <v>68</v>
      </c>
      <c r="C8" s="18">
        <v>4</v>
      </c>
      <c r="D8" s="18">
        <v>10</v>
      </c>
      <c r="E8" s="18" t="s">
        <v>67</v>
      </c>
      <c r="F8" s="23">
        <v>3</v>
      </c>
      <c r="G8" s="24">
        <f t="shared" ref="G8:G13" si="0">F8/D8</f>
        <v>0.3</v>
      </c>
      <c r="H8" s="25">
        <v>3</v>
      </c>
      <c r="I8" s="24">
        <f t="shared" ref="I8:I13" si="1">H8/F8</f>
        <v>1</v>
      </c>
    </row>
    <row r="9" spans="1:9" ht="15.75" thickBot="1" x14ac:dyDescent="0.25">
      <c r="A9" s="17" t="s">
        <v>47</v>
      </c>
      <c r="B9" s="18" t="s">
        <v>64</v>
      </c>
      <c r="C9" s="18">
        <v>0</v>
      </c>
      <c r="D9" s="18">
        <v>10</v>
      </c>
      <c r="E9" s="18" t="s">
        <v>67</v>
      </c>
      <c r="F9" s="23">
        <v>3</v>
      </c>
      <c r="G9" s="24">
        <f t="shared" si="0"/>
        <v>0.3</v>
      </c>
      <c r="H9" s="25">
        <v>1</v>
      </c>
      <c r="I9" s="24">
        <f t="shared" si="1"/>
        <v>0.33333333333333331</v>
      </c>
    </row>
    <row r="10" spans="1:9" ht="15.75" thickBot="1" x14ac:dyDescent="0.25">
      <c r="A10" s="19" t="s">
        <v>48</v>
      </c>
      <c r="B10" s="20" t="s">
        <v>64</v>
      </c>
      <c r="C10" s="20">
        <v>13</v>
      </c>
      <c r="D10" s="20">
        <v>15</v>
      </c>
      <c r="E10" s="20" t="s">
        <v>67</v>
      </c>
      <c r="F10" s="28">
        <v>5</v>
      </c>
      <c r="G10" s="29">
        <f t="shared" si="0"/>
        <v>0.33333333333333331</v>
      </c>
      <c r="H10" s="25">
        <v>2</v>
      </c>
      <c r="I10" s="29">
        <f t="shared" si="1"/>
        <v>0.4</v>
      </c>
    </row>
    <row r="11" spans="1:9" ht="15.75" thickBot="1" x14ac:dyDescent="0.25">
      <c r="A11" s="21" t="s">
        <v>49</v>
      </c>
      <c r="B11" s="22" t="s">
        <v>64</v>
      </c>
      <c r="C11" s="22">
        <v>4</v>
      </c>
      <c r="D11" s="22">
        <v>8</v>
      </c>
      <c r="E11" s="22" t="s">
        <v>67</v>
      </c>
      <c r="F11" s="28">
        <v>2</v>
      </c>
      <c r="G11" s="30">
        <f t="shared" si="0"/>
        <v>0.25</v>
      </c>
      <c r="H11" s="25">
        <v>1</v>
      </c>
      <c r="I11" s="30">
        <f t="shared" si="1"/>
        <v>0.5</v>
      </c>
    </row>
    <row r="12" spans="1:9" ht="15.75" thickBot="1" x14ac:dyDescent="0.25">
      <c r="A12" s="21" t="s">
        <v>50</v>
      </c>
      <c r="B12" s="22" t="s">
        <v>64</v>
      </c>
      <c r="C12" s="22">
        <v>2</v>
      </c>
      <c r="D12" s="22">
        <v>4</v>
      </c>
      <c r="E12" s="22" t="s">
        <v>67</v>
      </c>
      <c r="F12" s="25">
        <v>1</v>
      </c>
      <c r="G12" s="30">
        <f t="shared" si="0"/>
        <v>0.25</v>
      </c>
      <c r="H12" s="25">
        <v>0.8</v>
      </c>
      <c r="I12" s="30">
        <f t="shared" si="1"/>
        <v>0.8</v>
      </c>
    </row>
    <row r="13" spans="1:9" ht="15.75" thickBot="1" x14ac:dyDescent="0.25">
      <c r="A13" s="17" t="s">
        <v>51</v>
      </c>
      <c r="B13" s="18" t="s">
        <v>64</v>
      </c>
      <c r="C13" s="18">
        <v>0</v>
      </c>
      <c r="D13" s="18">
        <v>4</v>
      </c>
      <c r="E13" s="18" t="s">
        <v>67</v>
      </c>
      <c r="F13" s="23">
        <v>1</v>
      </c>
      <c r="G13" s="24">
        <f t="shared" si="0"/>
        <v>0.25</v>
      </c>
      <c r="H13" s="23">
        <v>0.5</v>
      </c>
      <c r="I13" s="24">
        <f t="shared" si="1"/>
        <v>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ACCION</vt:lpstr>
      <vt:lpstr>BIM</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EQUIPO</cp:lastModifiedBy>
  <cp:lastPrinted>2018-04-04T15:15:15Z</cp:lastPrinted>
  <dcterms:created xsi:type="dcterms:W3CDTF">2017-10-02T14:42:45Z</dcterms:created>
  <dcterms:modified xsi:type="dcterms:W3CDTF">2019-02-22T01:24:26Z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96 96 1366 768</vt:lpwstr>
  </property>
</Properties>
</file>